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https://gumpl-my.sharepoint.com/personal/grzegorz_wierzbicki_gum_gov_pl/Documents/GUM dokumenty/2021 OZE/Aaa dane/"/>
    </mc:Choice>
  </mc:AlternateContent>
  <xr:revisionPtr revIDLastSave="17" documentId="8_{851892F6-340C-4CD3-B4B4-D5A76EB1AA4F}" xr6:coauthVersionLast="47" xr6:coauthVersionMax="47" xr10:uidLastSave="{602D9023-FBF8-4338-9FA3-3DA993025B10}"/>
  <bookViews>
    <workbookView xWindow="-120" yWindow="-120" windowWidth="29040" windowHeight="16440" xr2:uid="{00000000-000D-0000-FFFF-FFFF00000000}"/>
  </bookViews>
  <sheets>
    <sheet name="Arkusz1" sheetId="1" r:id="rId1"/>
  </sheets>
  <definedNames>
    <definedName name="_xlnm._FilterDatabase" localSheetId="0" hidden="1">Arkusz1!$S$2:$T$41</definedName>
  </definedNames>
  <calcPr calcId="191029" iterate="1" iterateCount="5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8" i="1" l="1"/>
  <c r="O18" i="1"/>
  <c r="P10" i="1"/>
  <c r="O10" i="1"/>
  <c r="O26" i="1"/>
  <c r="P26" i="1"/>
  <c r="L41" i="1"/>
  <c r="O41" i="1" s="1"/>
  <c r="O40" i="1"/>
  <c r="O39" i="1"/>
  <c r="O38" i="1"/>
  <c r="O37" i="1"/>
  <c r="O36" i="1"/>
  <c r="O35" i="1"/>
  <c r="O33" i="1"/>
  <c r="O32" i="1"/>
  <c r="O31" i="1"/>
  <c r="O30" i="1"/>
  <c r="O29" i="1"/>
  <c r="O28" i="1"/>
  <c r="O27" i="1"/>
  <c r="O25" i="1"/>
  <c r="O24" i="1"/>
  <c r="O23" i="1"/>
  <c r="O22" i="1"/>
  <c r="O21" i="1"/>
  <c r="O20" i="1"/>
  <c r="O19" i="1"/>
  <c r="O17" i="1"/>
  <c r="O16" i="1"/>
  <c r="O15" i="1"/>
  <c r="O14" i="1"/>
  <c r="O13" i="1"/>
  <c r="O12" i="1"/>
  <c r="O11" i="1"/>
  <c r="O9" i="1"/>
  <c r="O8" i="1"/>
  <c r="O7" i="1"/>
  <c r="O6" i="1"/>
  <c r="O5" i="1"/>
  <c r="O4" i="1"/>
  <c r="O3" i="1"/>
  <c r="P41" i="1"/>
  <c r="P38" i="1"/>
  <c r="P37" i="1"/>
  <c r="P36" i="1"/>
  <c r="P35" i="1"/>
  <c r="P33" i="1"/>
  <c r="P32" i="1"/>
  <c r="P31" i="1"/>
  <c r="P30" i="1"/>
  <c r="P29" i="1"/>
  <c r="P28" i="1"/>
  <c r="P27" i="1"/>
  <c r="P25" i="1"/>
  <c r="P24" i="1"/>
  <c r="P23" i="1"/>
  <c r="P22" i="1"/>
  <c r="P21" i="1"/>
  <c r="P20" i="1"/>
  <c r="P19" i="1"/>
  <c r="P17" i="1"/>
  <c r="P16" i="1"/>
  <c r="P15" i="1"/>
  <c r="P14" i="1"/>
  <c r="P13" i="1"/>
  <c r="P12" i="1"/>
  <c r="P11" i="1"/>
  <c r="P9" i="1"/>
  <c r="P8" i="1"/>
  <c r="P7" i="1"/>
  <c r="P6" i="1"/>
  <c r="P5" i="1"/>
  <c r="P4" i="1"/>
  <c r="P3" i="1"/>
  <c r="N34" i="1"/>
  <c r="O34" i="1" s="1"/>
  <c r="K39" i="1"/>
  <c r="P39" i="1" s="1"/>
  <c r="K40" i="1"/>
  <c r="P40" i="1" s="1"/>
  <c r="P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Justyna Wójcik</author>
  </authors>
  <commentList>
    <comment ref="K36" authorId="0" shapeId="0" xr:uid="{00000000-0006-0000-0000-000004000000}">
      <text>
        <r>
          <rPr>
            <b/>
            <sz val="9"/>
            <color indexed="81"/>
            <rFont val="Tahoma"/>
            <family val="2"/>
            <charset val="238"/>
          </rPr>
          <t>Justyna Wójcik:</t>
        </r>
        <r>
          <rPr>
            <sz val="9"/>
            <color indexed="81"/>
            <rFont val="Tahoma"/>
            <family val="2"/>
            <charset val="238"/>
          </rPr>
          <t xml:space="preserve">
ciepło miejskie</t>
        </r>
      </text>
    </comment>
    <comment ref="K37" authorId="0" shapeId="0" xr:uid="{00000000-0006-0000-0000-000006000000}">
      <text>
        <r>
          <rPr>
            <b/>
            <sz val="9"/>
            <color indexed="81"/>
            <rFont val="Tahoma"/>
            <family val="2"/>
            <charset val="238"/>
          </rPr>
          <t>Justyna Wójcik:</t>
        </r>
        <r>
          <rPr>
            <sz val="9"/>
            <color indexed="81"/>
            <rFont val="Tahoma"/>
            <family val="2"/>
            <charset val="238"/>
          </rPr>
          <t xml:space="preserve">
ciepło miejskie</t>
        </r>
      </text>
    </comment>
    <comment ref="K38" authorId="0" shapeId="0" xr:uid="{00000000-0006-0000-0000-00000E000000}">
      <text>
        <r>
          <rPr>
            <b/>
            <sz val="9"/>
            <color indexed="81"/>
            <rFont val="Tahoma"/>
            <family val="2"/>
            <charset val="238"/>
          </rPr>
          <t>Justyna Wójcik:</t>
        </r>
        <r>
          <rPr>
            <sz val="9"/>
            <color indexed="81"/>
            <rFont val="Tahoma"/>
            <family val="2"/>
            <charset val="238"/>
          </rPr>
          <t xml:space="preserve">
gaz</t>
        </r>
      </text>
    </comment>
  </commentList>
</comments>
</file>

<file path=xl/sharedStrings.xml><?xml version="1.0" encoding="utf-8"?>
<sst xmlns="http://schemas.openxmlformats.org/spreadsheetml/2006/main" count="562" uniqueCount="395">
  <si>
    <t>Okręgowy Urząd Miar w Bydgoszczy</t>
  </si>
  <si>
    <t xml:space="preserve">Okręgowy Urząd Miar w Katowicach.         </t>
  </si>
  <si>
    <t>Okręgowy Urząd Miar w Łodzi</t>
  </si>
  <si>
    <t>LP</t>
  </si>
  <si>
    <t>Adres Nieruchomości</t>
  </si>
  <si>
    <t>Użytkownik</t>
  </si>
  <si>
    <t>Zarządzający</t>
  </si>
  <si>
    <t>Okręgowy Urząd Miar w Szczecinie</t>
  </si>
  <si>
    <t xml:space="preserve">Dane techniczne </t>
  </si>
  <si>
    <t xml:space="preserve">Budynek wolnostojący w prostej bryle prostopadłościanu dwukondygnacyjny, podpiwniczony w technologii tradycyjmej. Ściany murowane ceramiczne, stropy z płyt kanałowych, klatka schodowa betonowa, stropodach betonowy wentylowany kryty papą. Kubatura 4350 m3. Powierzchnia użytkowa 545 m2. Powierzchnia działki 5312 m2.        </t>
  </si>
  <si>
    <t>OUM Kraków</t>
  </si>
  <si>
    <t>Okręgowy Urząd Miar w Krakowie</t>
  </si>
  <si>
    <t xml:space="preserve">Własność Główny Urząd Miar w Warszawie nieruchomością zarządza Okręgowy Urząd Miar w Katowicach.         </t>
  </si>
  <si>
    <t>OUM Wrocław</t>
  </si>
  <si>
    <t>Okręgowy Urząd Miar we Wrocławiu</t>
  </si>
  <si>
    <t>Okręgowy Urząd Miar w Poznaniu</t>
  </si>
  <si>
    <t>Okręgowy Urząd Miar Warszawa</t>
  </si>
  <si>
    <t>Okregowy Urząd Miar w Bydgoszczy</t>
  </si>
  <si>
    <t>Okręgowy Urząd Miar w Gdańsku / ObUM w Gdańsku / OUP w Warszawie</t>
  </si>
  <si>
    <t xml:space="preserve">Okręgowy Urząd Miar w Gdańsku                           </t>
  </si>
  <si>
    <t xml:space="preserve">Główny Urząd Miar w Warszawie                     </t>
  </si>
  <si>
    <t>Okręgowy Urząd Miar w Warszawie</t>
  </si>
  <si>
    <t>Główny Urząd Miar w Warszawie</t>
  </si>
  <si>
    <t>Powierzchnia działki</t>
  </si>
  <si>
    <t>708 m2</t>
  </si>
  <si>
    <t>5312 m2</t>
  </si>
  <si>
    <t>3022 m2</t>
  </si>
  <si>
    <t>1042 m2</t>
  </si>
  <si>
    <t>709 m2</t>
  </si>
  <si>
    <t>450 m2</t>
  </si>
  <si>
    <t>1003 m2</t>
  </si>
  <si>
    <t>59-220 Legnica
ul. Stefana Batorego 7</t>
  </si>
  <si>
    <t>40-957 Katowice
ul. Rynek 9</t>
  </si>
  <si>
    <t>44-206 Rybnik
ul. Kupiecka 1</t>
  </si>
  <si>
    <t>42-200 Częstochowa
ul. Wodzickiego 91</t>
  </si>
  <si>
    <t>90-132 Łódź
ul. Narutowicza 75.</t>
  </si>
  <si>
    <t>98-231 Zduńska Wola
ul. Zakopiańska 4</t>
  </si>
  <si>
    <t>25-311 Kielce
ul. Św. Leonarda 14</t>
  </si>
  <si>
    <t>85-959 Bydgoszcz
ul. Królowej Jadwigi 25</t>
  </si>
  <si>
    <t>87-100 Toruń
ul. Sułkowskiego 2</t>
  </si>
  <si>
    <t>87-800 Włocławek
ul. Dziewińska 13 A</t>
  </si>
  <si>
    <t>64-100 Leszno
ul. Dekana 4</t>
  </si>
  <si>
    <t>64-920 Piła
ul. Śniadeckich 11</t>
  </si>
  <si>
    <t>62-800 Kalisz
ul. Piwonicka 7/9</t>
  </si>
  <si>
    <t>62-502 Konin
ul. Poznańska 84</t>
  </si>
  <si>
    <t>80-308 Gdańsk
ul. Polanki 124 C</t>
  </si>
  <si>
    <t>81-605 Gdynia
ul. Słoneczna 59A</t>
  </si>
  <si>
    <t>Olsztyn
ul. Poprzeczna 19</t>
  </si>
  <si>
    <t>11-400 Kętrzyn
ul. Limanowskiego 11</t>
  </si>
  <si>
    <t>19-300 Ełk
 ul. Gustawa Gizewiusza 12</t>
  </si>
  <si>
    <t>76-200 Słupsk
ul. Złota 4-6</t>
  </si>
  <si>
    <t>08-110 Siedlce
ul. 10 lutego 22</t>
  </si>
  <si>
    <t>09-402 Płock
ul. Gradowskiego 5</t>
  </si>
  <si>
    <t>15-396 Białystok
ul. Kopernika 89</t>
  </si>
  <si>
    <t>05-850 Bronisze
ul. Kwiatowa 11</t>
  </si>
  <si>
    <t>70-414 Szczecin
Pl. Lotników 4/5</t>
  </si>
  <si>
    <t>73-110 Stargard Szczeciński
ul. Dworcowa 14</t>
  </si>
  <si>
    <t>65-722 Zielona Góra
ul. Dekoracyjna 4</t>
  </si>
  <si>
    <t>31-428 Kraków
ul. Chrobrego 51</t>
  </si>
  <si>
    <t>35-111 Rzeszów
ul. Legionów 14</t>
  </si>
  <si>
    <t>33-300 Nowy Sącz
ul. Kunegundy 10</t>
  </si>
  <si>
    <t>53-647 Wrocław
ul. Młodych Techników 61/63</t>
  </si>
  <si>
    <t>49-300 Brzeg
ul. Wolności 1</t>
  </si>
  <si>
    <t>45-351 Opole
ul. Skromna 2.</t>
  </si>
  <si>
    <t>48-300 Nysa
ul. Wita Stwosza 9</t>
  </si>
  <si>
    <r>
      <t>630 m</t>
    </r>
    <r>
      <rPr>
        <vertAlign val="superscript"/>
        <sz val="12"/>
        <rFont val="Arial"/>
        <family val="2"/>
        <charset val="238"/>
      </rPr>
      <t>2</t>
    </r>
  </si>
  <si>
    <r>
      <t>988 m</t>
    </r>
    <r>
      <rPr>
        <vertAlign val="superscript"/>
        <sz val="12"/>
        <rFont val="Arial"/>
        <family val="2"/>
        <charset val="238"/>
      </rPr>
      <t>2</t>
    </r>
  </si>
  <si>
    <r>
      <t>817 m</t>
    </r>
    <r>
      <rPr>
        <vertAlign val="superscript"/>
        <sz val="12"/>
        <rFont val="Arial"/>
        <family val="2"/>
        <charset val="238"/>
      </rPr>
      <t>2</t>
    </r>
  </si>
  <si>
    <t>1522 m2</t>
  </si>
  <si>
    <r>
      <t>2914 m</t>
    </r>
    <r>
      <rPr>
        <vertAlign val="superscript"/>
        <sz val="12"/>
        <rFont val="Arial"/>
        <family val="2"/>
        <charset val="238"/>
      </rPr>
      <t>2</t>
    </r>
  </si>
  <si>
    <t>865 m2</t>
  </si>
  <si>
    <t>2630 m2</t>
  </si>
  <si>
    <t>2661 m2</t>
  </si>
  <si>
    <t>Budynek z 1926 r. Wolnostojący wykonany w technologii tradycyjnej. Ściany murowane z cegły pełnej, stropy nad piwnicą typu Kleina nad pozostałymi kondygnacjami drewniane. Klatka schodowa drewniana. Dach w konstrukcji drewnianej kryty dachówką karpiówką podwójną. Stolarka okienna i drzwiowa drewniana. Elewacja z tynku typu "cyklina" z cokołem tynkowanym malowanym. Posadzki cementowe i z płytek ceramicznych, parkiety oraz z wykładziny i płytek PCV.  Ciągi komunikacyjne z placem manewrowym z nawierzchni betonowej. Powierzchnia zabudowy 205 m2. Powierzchnia użytkowa 660 m2. Kubatura 2267  m3. Powierzchnia działki 845 m2. Obok budynku głównego budynek parterowy gospodarczy z garażem i pomieszczeniem magazynowym wykonany w technologii tradycyjnej, murowany, niepodpiwniczony. Tynki wew. i zew. gładkie cem-wapienne malowane. Powierzchnia zabudowy 40 m2. Powierzchnia użytkowa 36 m2. Kubatura 160 m3.</t>
  </si>
  <si>
    <t xml:space="preserve">87-300 Brodnica
ul. Sądowa 10                   </t>
  </si>
  <si>
    <t>Wydatki ponoszone na ogrzewanie budynku
(faktury za ciepło lub wydatki na opał)
Średnia 3 sezonów grzewczych</t>
  </si>
  <si>
    <t>Węzeł cieplny-ciepło miejskie.</t>
  </si>
  <si>
    <t>Kotłownia własna.
Paliwem zużywanym w kotłowni do celów grzewczych jest gaz.</t>
  </si>
  <si>
    <t>Brak instalacji centralnje wody użytkowej.</t>
  </si>
  <si>
    <t>OUM Kraków
WZ w Rzeszowie</t>
  </si>
  <si>
    <t>Budynek z 1974r wolnostojący dwukondygnacyjny z sutereną, wysokim parterem i strychem w części użytkowej. Wykonany w technologii tradycyjnej ze ścianami z cegły ceramicznej, stropem żelbetowym nad sutereną (wzmocniony konstrukcją stalową słupowo-ryglową pod obciążenia parteru) i z płyt kanałowych nad parterem. Dach w konstrukcji drewnianej kryty dachówką ceramiczną. Drzwi drewniane. Okna z PCV. Posadzki w zależności od funkcji pomieszczeń są betonowe z okładziną z płytek ceramicznych, płytek lastrykowychi wykładziny PCV. Elewacja z tynku cementowo-wapiennego z nakropkiem z terabony. Powierzchnia zabudowy 298  m2. Powierzchnia użytkowa 398 m2. Kubatura  m3. Powierzchnia działki 1042 m2.</t>
  </si>
  <si>
    <t>OUM Kraków
WZ w Jaśle</t>
  </si>
  <si>
    <t>OUM Kraków
WZ w Nowym Sączu</t>
  </si>
  <si>
    <t>Budynek z 1962 roku w zabudowie szeregowej jako skrajny. Parterowy z podpiwniczeniem, które z uwagi na położenie na skarpie od strony tylnej jest całkowicie powyżej terenu. Strych częściowo użytkowy. Dach w konstrukcji drewnianej dwuspadowej kryty dachówką ceramiczną zakładkową. Strop nad piwnicą odcinkowo na belkach stalowych, nad parterem drewniany. Ściany z cegły ceramicznej, a w piwnicy częściowo z kamienia. Klatka schodowa betonowa. Na zewnątrz po skarpie na szczycie budynku schody betonowe. Od ulicy elewacja z tynku cem-wap. ozdobna malowana farbą fasadową. Drzwi drewniane. Okna z PCV. Posadzki w piwnicy stanowią wylewki cementowe, w komunikacji i sanitariatach płytki ceramiczne,  w pomieszczeniach pozostałych panele i wykładzina PCV. Powierzchnia zabudowy 195 m2. Powierzchnia użytkowa 206 m2. Kubatura 5000 m3. Powierzchnia działki 450 m2.</t>
  </si>
  <si>
    <t>Węzeł cieplny - ciepło miejskie.</t>
  </si>
  <si>
    <t>Ciepło miejskie.</t>
  </si>
  <si>
    <t>Kotłownia własna - ekogroszek</t>
  </si>
  <si>
    <t>2718 m2</t>
  </si>
  <si>
    <t>węzeł cieplny - ciepło miejskie</t>
  </si>
  <si>
    <t>elektryczne podgrzewacze wody, bojlery</t>
  </si>
  <si>
    <t xml:space="preserve">OUM Szczecin </t>
  </si>
  <si>
    <t xml:space="preserve">WZ Stargard </t>
  </si>
  <si>
    <t>WZ Zielona Góra</t>
  </si>
  <si>
    <t xml:space="preserve">Ciepło miejskie.
</t>
  </si>
  <si>
    <t>Ciepło miejskie</t>
  </si>
  <si>
    <t>Kotłownia własna; Paliwo - gaz</t>
  </si>
  <si>
    <t>Węzeł cieplny - ciepło miejskie</t>
  </si>
  <si>
    <t>Wydział Zamiejscowy w Toruniu (WZT).         Warsztat  Poświadczeń Metrologicznych (WPM)</t>
  </si>
  <si>
    <t>Obiekt z 1980 r. wolnostojący, dwukondygnacyjny, częściowo podpiwniczony w formie 2 budynków o kształcie prostopadłościanów połączonych łącznikiem jako holem z wejściem głównym w parterze i korytarzem w poziomie Ip. Wykonany w technologii tradycyjnej szkieletowej z podciągami i słupami żelbetowymi ze ścianami na poziomie piwnic betonowymi na pozostałych kondygnacjach murowanymi, stropami ceramicznymi typu DZ-3. Dach w formie stropodachu z płyt kanałowych i korytkowych pokryty papą. Schody wewnętrzne żelbetowe z okładziną z płytek gresowych. Elewacja z tynku strukturalnego z dociepleniem. Posadzki w piwnicy i warsztatach cementowe w pozostałych pomieszczeniach z płytek ceramicznych, wykładzin PCV i dywanowych. Teren przyobiektowy przed frontem budynku z nawierzchnią z kostki betonowej na pozostałej części między budynkami nawierzchnia asfaltowa. Obok budynek gospodarczy jednokondygnacyjny, nie podpiwniczony, wykonany w technologi tradycyjnej z boksami garażowymi i bramami stalowymi, murowany z dachem płaskim z płyt żelbetowych, kryty papą. Elewacja z tynku cem-wap. malowana.  Powierzchnia zabudowy 900 m2, Powierzchnia użytkowa 2033 m2 budynek główny, 108 m2 budynek gospodarczy. Powierzchnia działki 2914 m2.  Instalacja elektryczna jest częściowo aluminiowa (ok. 50% aluminium).</t>
  </si>
  <si>
    <t>Wydział Zamiejscowy we Włocławku</t>
  </si>
  <si>
    <t>Piec jednofunkcyjny na gaz ziemny.</t>
  </si>
  <si>
    <t>Wydział Zamiejscowy w Grudziądzu</t>
  </si>
  <si>
    <t>Wydział Zamiejscowy w Brodnicy</t>
  </si>
  <si>
    <t>Piec na ekogroszek. W trakcie wymiany na piec gazowy na gaz ziemny. Zaawansowanie prac - wykonana jest dokumentacja projektowa zewnętrznej instalacji gazowej wraz z wewnętrzną instalacją i kotłownią gazową.</t>
  </si>
  <si>
    <t>86-300 Grudziądz
ul.Dąbrowskiego 11-13</t>
  </si>
  <si>
    <t>Okręgowy Urząd Miar we Wrocławiu
WZ w Brzegu</t>
  </si>
  <si>
    <t>Okręgowy Urząd Miar we Wrocławiu
WZ w Opolu</t>
  </si>
  <si>
    <t>Okręgowy Urząd Miar we Wrocławiu
WZ w Nysie</t>
  </si>
  <si>
    <t>Okręgowy Urząd Miar we Wrocławiu
WZ w Legnicy</t>
  </si>
  <si>
    <t>Okręgowy Urząd Miar w Katowicach.</t>
  </si>
  <si>
    <t>Okręgowy Urząd Miar w Łodzi
WZ w Piotrkowie Trybunalskim</t>
  </si>
  <si>
    <t>Okręgowy Urząd Miar w Łodzi
WZ w Zduńskiej Woli</t>
  </si>
  <si>
    <t>Okręgowy Urząd Miar w Łodzi
WZ w Kielcach</t>
  </si>
  <si>
    <t>Wydział Zamiejscowy w Lesznie</t>
  </si>
  <si>
    <t>3714 m2</t>
  </si>
  <si>
    <t>Wydział Zamiejscowy w Pile</t>
  </si>
  <si>
    <t>4178 m2</t>
  </si>
  <si>
    <t>Wydział Zamiejscowy w Koninie</t>
  </si>
  <si>
    <t>4888 m2</t>
  </si>
  <si>
    <t>Wydział Zamiejscowy w Kaliszu</t>
  </si>
  <si>
    <t>5452 m2</t>
  </si>
  <si>
    <t>ciepło miejskie</t>
  </si>
  <si>
    <t>Wydział Zamiejscowy w Gdyni</t>
  </si>
  <si>
    <t>Brak ocieplenia  budynku, nieszczelny dach.</t>
  </si>
  <si>
    <t>Wydział Zamiejscowy w Olsztynie</t>
  </si>
  <si>
    <r>
      <t>Okręgowy Urząd Miar w Gdańsku</t>
    </r>
    <r>
      <rPr>
        <sz val="12"/>
        <color indexed="10"/>
        <rFont val="Arial"/>
        <family val="2"/>
        <charset val="238"/>
      </rPr>
      <t xml:space="preserve"> </t>
    </r>
  </si>
  <si>
    <t>wezeł cieplny-ciepło miejskie</t>
  </si>
  <si>
    <t>Wydział Zamiejscowy w Kętrzynie</t>
  </si>
  <si>
    <r>
      <t xml:space="preserve">Okręgowy Urząd Miar w Gdańsku  </t>
    </r>
    <r>
      <rPr>
        <sz val="12"/>
        <color indexed="10"/>
        <rFont val="Arial"/>
        <family val="2"/>
        <charset val="238"/>
      </rPr>
      <t xml:space="preserve">              </t>
    </r>
  </si>
  <si>
    <t>Gaz</t>
  </si>
  <si>
    <t>Wydział Zamiejscowy w Słupsku</t>
  </si>
  <si>
    <t>3336 m2</t>
  </si>
  <si>
    <t>4010 m2</t>
  </si>
  <si>
    <t>3127 m2</t>
  </si>
  <si>
    <t>1372 m2</t>
  </si>
  <si>
    <t>1000 m2</t>
  </si>
  <si>
    <t>TAK</t>
  </si>
  <si>
    <t>-ciepło miejskie</t>
  </si>
  <si>
    <t>Okręgowy Urząd Miar w Warszawie  Wydział Zamiejscowy w Płocku</t>
  </si>
  <si>
    <t>kotłownia własna, paliwo - gaz</t>
  </si>
  <si>
    <t>Okręgowy Urząd Miar w Warszawie  Wydział Zamiejscowy w Siedlcach</t>
  </si>
  <si>
    <t>Okregowy Urząd Miar w Białymstoku
Wz w Ełku</t>
  </si>
  <si>
    <t xml:space="preserve">Okręgowy Urząd Miar w Białymstoku                </t>
  </si>
  <si>
    <t>1940 m2</t>
  </si>
  <si>
    <t>Okregowy Urząd Miar w Białymstoku
Okręgowy Urząd Probierczy WZ w Białymstoku</t>
  </si>
  <si>
    <t xml:space="preserve">Wybudowany w 1898 r budynek trzykondygnacyjny całkowicie podpiwniczony ze strychem. Wykonany w technologii tradycyjnej murowanej z cegły klinkierowej. Dach dwuspadowy  w konstrukcji drewnianej pokryty dachówka ceramiczną. Strop nad piwnicą ceglany na belkach stalowych nad pozostałymi kondygnacjami drewniany. Schody z bloków granitowych typu wspornikowego. Kubatura 10.425 m3. Powierzchnia użytkowa 1.226 m2. Powierzchnia działki 1.556 m2.        </t>
  </si>
  <si>
    <t>Okręgowy Urząd Miar w Katowicach
WZ w Rybniku</t>
  </si>
  <si>
    <t>Okręgowy Urząd Miar w Katowicach
WZ w Częstochowie.</t>
  </si>
  <si>
    <t>Wydatki ponoszone na energię elektryczną
(sumy faktur za dystrybucję i sprzedaż ostatnie 12 msc.)</t>
  </si>
  <si>
    <t>Docieplone ściany</t>
  </si>
  <si>
    <t>Docieplona elewacja przed 2014</t>
  </si>
  <si>
    <t>Elewacja z tynku  z ociepleniem</t>
  </si>
  <si>
    <t>Wskazuję potrzebę docieplenia ścian budynku biurowego, remont elewacji wszystkich budynków
Należy wykonać izolację cieplną budynku oraz dokończyć izolacię sciany fundamentowej w budynku technicznym.</t>
  </si>
  <si>
    <t>Wy 2006 roku remont elewacji zewnętrznej z ociepleniem ścian oraz wymiana stolarki okiennej, wymiana drzwi wewnętrzne i zewnętrzne.
Dach budynku został wyremontowany w 2011 roku .</t>
  </si>
  <si>
    <t>Nie została wymieniona stolarka</t>
  </si>
  <si>
    <t>Ciepło miejskie, c.w.u. z węzła ciepła miejskiego w 8 z 10 punktów</t>
  </si>
  <si>
    <t xml:space="preserve">Budynek z 1972 roku składa się z 2 segmentów. Pierwszy zespół garażowy wykonany w technologii tradycyjnej i główny segnment biurowo-laboratoryjny wzniesiony metodą tradycyjną dukondygnacyjny, podpiwniczony ze stropodachem krytym papą termozgrzewalną. Ściany w konstrukcji betonowej monolitycznej i murowane z bloczków betonu komórkowego. Stropy z płyt kanałowych. Klatka schodowa żelbetowa. stolarka okienna z PCV. Elewacja z tynku cementowo-wapiennego nakrapianego teraboną. Posadzka w piwnicy betonowa na parterze z terakoty a na piętrze w części biurowej z paneli podłogowych. Powierzchnia użytkowa 1045 m2. Kubatura 3700 m3. Powierzchnia działki 3022 m2. </t>
  </si>
  <si>
    <t>Budynek z 1929 r., przebudowany na potrzeby urzędu w 1979 r.Wolnostojący, czterokondygnacyjny, na części z nadbudową. Wykonany w technologii tradycyjnej. Ściany z cegły ceramicznej. Stropy żelbetowe,  typu Akermana (wzmocnione) i miejscowo typu Kleina. Stropodach na płycie żelbetowej kryty papą. W budynku zamontowano dźwig. Klatki schodowe i schody zewnętrzne żelbetowe, pokryte lastrykiem. Posadzki w pomieszczeniach sanitarno-socjalnych z płytek ceramicznych pozostałe z płytek lastrykowych, parkietu i wykładziny PCV i dywanowej. stolarka drzwiowa i  drewniana, okienna  z PCV. Elewacja z tynku cem-wapiennego malowana. Powierzchnia zabudowy 624 m2. Powierzchnia użytkowa 2957 m2. Kubatura 11745 m3. Powierzchnia działki 2718 m2. Obok budynku głównego budynek parterowy gospodarczy z dwoma garażami i pomieszczeniem gospodarczym wykonany w technologii tradycyjnej, murowany, niepodpiwniczony. Tynki wew. i zew. gładkie cem-wapienne malowane. Powierzchnia zabudowy 145 m2. Powierzchnia użytkowa 107 m2. Kubatura  471m3.</t>
  </si>
  <si>
    <t>Budynek przedwojenny. Wolnostojący, dwukondygnacyjnu, podpiwniczony ze strychem nieużytkowym. Wykonany w technologii tradycyjnej. Ściany murowane. Stropy z płyt kanałowych. Dach w konstrukcji drewnianej nieregularny czterospadowy kryty gontem bitumicznym i papą termozgrzewalną. stolarka drzwiowa zewnętrzna i wewnętrzna drewniana z jednymi drzwiami zewnętrznymi metalowymi. Schody do piwnicy betonowe. Klatka schodowa drewniana. Posadzki w piwnicy betonowe pozostałe z wykładziny PCV i płytek ceramicznych. stolarka okienna z PCV. Elewacja z tynku akrylowego barwionego na ociepleniu typu lekkiego z płyt styropianowych. Powierzchnia działki 1392 m2. Powierzchnia zabudowy 225 m2. Powierzchnia użytkowa 392 m2. Kubatura 1434 m3. Plac przyobiektowy z nawierzchnią z kostki betonowej. Obok budynku głównego budynek gospodarczy parterowy, niepodpiwniczony w technologii tradycyjnej. Ściany murowane. stropodach ceramiczny kryty papą. Powierzchnia zabudowy 78 m2. Kubatura 350 m2.</t>
  </si>
  <si>
    <t>ewnetualna wymiana stolarki okiennej na okna trzyszybowe.</t>
  </si>
  <si>
    <t>Wymieniono drewnianą stolarkę okienną na PCV.</t>
  </si>
  <si>
    <t>Do wymiany drewniana stolarka okienna</t>
  </si>
  <si>
    <t>Budynek z 1920 r. Wolnostojący, dwukondygnacyjny z poddaszem użytkowym, wykonany w technologii tradycyjnej. Ściany murowane z cegły pełnej, stropy nad piwnicą typu Kleina nad pozostałymi kondygnacjami drewniane. Schody zewnętrzne i do piwnic kamienne. Klatka schodowa drewniana. Dach w konstrukcji drewnianej kryty dachówką karpiówką podwójną. Stolarka okienna i drzwiowa drewniana. Elewacja z tynku strukturalnego malowana. Posadzki w piwnicy cementowe na pozostałych kondygnacjach  z płytek ceramicznych, paneli oraz z wykładziny dywanowej i PCV. Ciągi komunikacyjne z placem manewrowym o nawierzchni z kostki brukowej. Powierzchnia zabudowy 284 m2. Powierzchnia użytkowa  807 m2. Kubatura 2889  m3. Powierzchnia działki 1523 m2. Do budynku głównego przylega budynek parterowy  z pomieszczeniami magazynowymi i garażowymi  wykonany w technologii tradycyjnej, murowany, niepodpiwniczony. Dach z płyt żelbetowych krytych papą oraz wiata sw konstrukcji stalowej obudowana z garażami. Tynki wew. i zew. cem-wapienne malowane. Powierzchnia zabudowy wiaty 50 m2. Powierzchnia użytkowa 47 m2. Kubatura 212 m3.</t>
  </si>
  <si>
    <t>Budynek z ok. 1890 roku w zabudowie szeregowej objęty nadzorem konserwatora zabytków. Składa się z części głównej frontowej czterokondygnacyjnej podpiwniczonej oraz oficyny pięciokondygnacyjnej niepodpiwniczonej wybudowanej ok 1930 r. Wykonany w technologii tradycyjnej ze strychem nieużytkowym z  dachem w konstrukcji drewnianej kryty papą termozgrzewalną. Strop nad piwnicą ceglany (sklepienie łukowe ma belkach stalowych ) nad pozostałymi kondygnacjami drewniany. Ściany z cegły ceramicznej. Główna klatka schodowa w części frontowej żelbetowa. Dwie klatki w oficynie, jedna w konstrukcji drewnianej druga stalowej. Od ulicy elewacja z tynku cem-wap. na przemian gładkiego i nakrapianego w pozostałej części z tynku nakrapianego. Stolarka okienna drewniana. Posadzki w piwnicy stanowią wylewki cementowe, na pozostałych kondygnacjach z wykładziny PCV i dywanowej w pomieszczeniach socjalno-sanitarnych płytki ceramiczne. Ciągi komunikacyjne i plac przyobiekcie z kostki betonowej. Powierzchnia działki 627 m2. Powierzchnia zabudowy 512 m2. Powierzchnia użytkowa 1918 m2. Kubatura 9976 m3.</t>
  </si>
  <si>
    <t>Całkowita wymiana zużytej stolarki okiennej</t>
  </si>
  <si>
    <t>Wymieniona stolarka okienna</t>
  </si>
  <si>
    <t>Budynek z 1981 r. Wolnostojący piętrowy z wysokim podpiwniczeniem użytkowym. Wykonany w technologii tradycyjnej. Murowany z cegły ceramicznej i bloczków betonu komórkowego ze stropami typu DZ-3. Dach w formie stropodachu żelbetowego pokrytego papą. Schody wewnętrzne betonowez okładziną z płytek gresowych. stolarka drzwiowa wew. drewniana zewnętrzna aluminiowa i metalowa. Stolarka okienna z PCV. Posadzki cementowe, lastrykowe z płytek ceramicznych i wykładziny PCV. Elewacja z tynku akrylowego barwionego na ociepleniu typu lekkiego z płyt styropianowych. Ciągi zewnętrzne komunikacyjne z kostki betonowej. Garaż w części wysokiego podpiwniczenia. Powierzchnia działki 471 m2. Powierzchnia zabudowy 133 m2. Powierzchnia użytkowa 269 m2. Kubatura 1248 m3.</t>
  </si>
  <si>
    <t>Stolarka PCV</t>
  </si>
  <si>
    <t>Budynek wolnostojący dwukondygnacyjny, niepodpiwniczony, wykonany w technologi tradycyjnej. Ściany murowane z cegły ceramicznej. Stropy z płyt kanałowych żelbetowych. Klatka schodowa żelbetowa. Dach w formie stropodachu wentylowanego krytego papą. Stolarka okienna z PCV. Stolarka drzwiowa drewniana z PCV i stalowa. Tynki wewnętrzne cem-wap. malowane i z okładzinami z płytek ceramicznych. Elewacja z tynku mineralnego typu baranek barwionego. Posadzki cementowe z płytek ceramicznych i wykładziny dywanowej. Teren przyobiektowy z nawierzchnią z kostki betonowej. Powierzchnia zabudowy 218 m2. Powierzchnia użytkowa 271 m2. Powierzchnia działki 630 m2.</t>
  </si>
  <si>
    <t>Budynek z 1916r  wolnostojący dwukondygnacyjny, podpiwniczony, wykonany w technologi tradycyjnej. Ściany murowane z cegły ceramicznej. Dach w formie stropodachu ceramicznego pokryty papą. Stropy z płyt kanałowych żelbetowych. Klatka schodowa żelbetowa. stolarka okienna z PCV. Stolarka drzwiowa: drewniana, PCV i stalowa. Tynki wewnętrzne cem-wap. malowane i z okładzinami z płytek ceramicznych. Elewacja z tynku cem-wap. malowanego. Posadzki cementowe: płytki ceramiczne, tarkett i panele podłogowe. Obok budynek gospodarczy parterowy z poddaszem wykonany w technologii tradycyjnej z dachem płaskim konstrukcji drewnianej krytym dachówką bitumiczną z elewacją jak budynek główny z pomieszczeniami laboratoryjnymi i gospodarczymi. Obok również budynek parterowy jednokondygnacyjny niepodpiwniczony wykonany w technologii tradycyjnej, murowany z płaskim dachem krytym papą z elewacją jak budynek gospodarczy.Teren przyobiektowy z nawierzchnią z kostki betonowej z elementami zieleni. Powierzchnia zabudowy  431 m2 . Powierzchnia użytkowa  1281 m2. Powierzchnia działki 1522 m2. Instalacja elektryczna jest częściowo aluminiowa (ok. 25% aluminium).</t>
  </si>
  <si>
    <t xml:space="preserve">Do urzędu należą: budynek administracyjno-biurowy i budynek garażowy 2 stanowiskowy. Dojazd do budynków utwardzony kostką betonową. Teren działki zagospodarowany zielenią i ogrodzony siatką stalową na słupkach i przęsłami z prętów stalowych z bramą wjazdową z profili i prętów stalowych. Budynek administracyjny: wybudowany w 1961 r., wolnostojący, dwukondygnacyjny całkowicie podpiwniczony z poddaszem nie użytkowym. Wykonany w technologii tradycyjnej murowanej z bloczków betonu komórkowego i cegły. Dach czterospadowy  w konstrukcji drewnianej pokryty papą termozgrzewalną . Stropy gęstożebrowe typu WPS. Schody wewnętrzne i zewnętrzne  żelbetonowe z okładziną z płytek gresowych. Stolarka okienna z PCV. Stolarka drzwiowa drewniana i stalowa zewnętrzna. Elewacja z tynku strukturalnego malowana na ociepleniu ścian zewnętrznych. Budynek garażowy: wybudowany w 2005 r., z dwoma garażami, wykonany w technologii tradycyjnej. Ściany murowane. Dach płaski pokryty papą termozgrzewalną. Kubatura dudynku głównego 820 m3, budynku garażowego 157 m3. Powierzchnia zabudowy odpowiednio 126 m2 i 57 m2. Pow. Użytkowa odpowiednio 230 m2 i 57 m2. Powierzchnia działki 865 m2.                                                  </t>
  </si>
  <si>
    <t>Stolarka okienna z PCV</t>
  </si>
  <si>
    <t xml:space="preserve">Do urzędu należą dwa budynki wybudowane w 1972 r.: budynek administracyjny i budynek gospodarczy, Budynek administracyjny - jednokondygnacyjny, niepodpiwniczony, wybudowany w technologii tradycyjnej. Ściany murowane z gazobetonu i cegły.  Dach w formie stropodachu z płyt kanałowych i korytkowych na ściankach kolankowych z wypełnieniem żużlem pokryty papą. Elewacja z tynku  z ociepleniem, Schody zewnętrzne betonowe. Stolarka okienna z PCV. stolarka drzwiowa zewn. aluminiowa stolarka drzwiowa wewn.drewniana, posadowione w otoczeniu zieleni, na ogrodzonej działce. Nawierzchnia w otoczeniu budynku asfaltowa. Budynek gospodarczy - jednokondygnacyjny, niepodpiwniczony, wykonany w technologii tradycyjnej. Dach płaski żelbetowy pokryty papą.  Elewacja z tynku malowana. stolarka okienna drewniania, profile stalowe. stolarka drzwiowa zewn. stalowa. Pow. zabudowy: budynek główny 350 m2  i budynek gospodarczy 66 m2. Pow. użytkowa: budynek  główny 285 m2, budynek gosp. 65 m2. Pow. działki: 3207 m2                                                                 </t>
  </si>
  <si>
    <t>W budynku nr 1 i 2 wymiana okien w 2014</t>
  </si>
  <si>
    <t>Budynek z początku lat 80-tych, wykonany w techonologii z cegły żerańskiej o konstrukcji poprzecznej, czterokondygnacyjny, całkowicie podpiwniczony. Ogrodzenie terenu metalowe, ozdobne w ramkach. Parking asfaltowy, chodniki z polbruku. Na posesji tereny zielone. Ściany konstrukcyjne z cegły żerańskiej prefabrykowane, murowane. Dach pokryty papą termozgrzewalną. Stropodach z płyt żerańskich kanałowych wentylowanych oraz płyt korytkowych. Klatki schodowe betonowe. Elewacja z tynków cementowo-wapiennych. Schody zewn. z kostki brukowej betonowej. Stolarka okienna zewn. z PCV. stolarka zewn. drzwiowa z PCV. Ściany wewn. z bloczków gazobetonowych i w systemie aluminiowym, ściany sanitariatów z płyt MDF. Podłogi wykładziny dywanowe (pomieszczenia biurowe), terrakota (łazienki), PCV (korytarze), gress (klatki schodowe). tarket (laboratoria). Kubatura:  10180 m3. Powierzchnia działki: 3336 m2. Powierzchnia zabudowy: 771 m2. Powierzchnia  użytkowa: 2694 m2.                                .</t>
  </si>
  <si>
    <t>Stolarka okienna zewn. z PCV</t>
  </si>
  <si>
    <t>Do Urzędu należą dwa budynki pochodzące z 1986 r. : administracyjno-laboratoryjny i stacji diagnostycznej oraz wiata. Budynek administracyjno-laboratoryjny, wybudowany w technologii tradycyjnej, dwukondygnacyjny, podpiwniczony. Ściany nośne z cegły ceramicznej pełnej. Dach jako stropodach z płytek korytkowych pokryty papą, stropy z płyt stropowych wzmocnionych. Elewacja z tynku cementowo-wapiennego malowanego farbą elewacyjną. Stolarka okienna z PCV, stolarka drzwiowa drewniana. Do budynku przylega rampa z płyt żelbetowych z daszkiem z płyty żelbetowej wspornikowej.
Budynek stacji diagnostycznej wybudowany w technologii tradycyjnej, jednokondygnacyjny, niepodpiwniczony. Ściany nośne z cegły ceramicznej. Dach w formie stropodachu z płyt stropowych z kanałami pokryty papą.  Elewacja z tynku cementowo-wapiennego malowanego farbą elewacyjną. stolarka okienna z PCV, stolarka drzwiowa drewniana.
Wiata - konstrukcja ścian z blachy, dach w konstrukcji stalowej pokryty blachą falistą.
Kubatura: bud. administr-lab - 2905 m3 (przegląd 2950), stacja diagn. - 470 m3, wiata - 590 m3.
Powierzchnia  zabudowy odpowiednio - 386 m2, 117 m2, 133 m2.
Powierzchnia użytkowa: 891 m2, 102 m2, 129 m2.
Pow. działki: 3127 m2</t>
  </si>
  <si>
    <t>Stolarka okienna wymieniona</t>
  </si>
  <si>
    <t>Konieczny remont z dociepleniem, dach po remoncie</t>
  </si>
  <si>
    <t xml:space="preserve">Do Urzędu należą dwa budynki wybudowane w 1978-85r. Budynek główny administracyjno-laboratoryjny oraz budynek laboratoryjny, posadowione w otoczeniu zieleni, na ogrodzonej działce. Nawierzchnia w otoczeniu budynku asfaltowa. Budynek administracyjno-laboratoryjny  - trzykondygnacyjny, podpiwniczony, wykonany w technologii żelbetowej prefabrykowanej. Ściany osłonowe, wypełniające konstrukcję murowane z bloczków belitowych. Stropy prefabrykowane z płyt kanałowych. Dach w formie stropodachu w konstrukcji prefabrykowanej z płyt korytkowych o ścianach ażurowych, pokryty papą. Elewacja z warstwą docieplenia ścian z tynku strukturalnego. Klatka schodowa żelbetowa z okładziną zlastryka. Schody zewnętrzne. żelbetowe, wylewane. stolarka dzwiowa zewn stalowa i z PCV . stolarka drzwiowa wewn. płycinowa pełna i z szybami. Stolarka okienna z PCV. Budynek laboratoryjny - parterowy, niepodpiwniczony o konstrukcji żelbetowej prefabrykowanej typu P-70, ze ścianami szczytowymi murowanymi. Wokół budynku nawierzchnia asfaltowa. Ściany nie nośne, układ konstrukcyjny szkieletowy, poprzeczny jednotraktowy.Ściany osłonowe, wypełniające szkielet, z  płyt żelbetowych ocieplonych. Dach typu stropodach. Elewacja z tynku cementowo-wapiennego. stolarka drzwiowa zewnętrzna stalowa. stolarka okienna drewniana.
Kubatura: bud. admin.- , lab. -
Pow. zabudowy odpowiednio: 289 m2, 155 m2.
Pow. użytkowa odpowiednio: 798 m2, 138 m2.
Pow. działki: 2630 m2      </t>
  </si>
  <si>
    <t>Budynek laboratoryjno-administracyjny wybudowany dwukondygnacyjny, bez poddasza użytkowego, całkowicie podpiwniczony. Dojazd do budynku utwardzony kostką betonową oraz asfaltem. Teren działki zagospodarowany zielenią i ogrodzony. Budynek wykonany w technologii tradycyjnej. Ściany zewn. parteru i piętra murowane z cegły sitówki klasy 100, ściany piwnic murowane z cegły ceramicznej pełnej na zaprawie cementowo-wapiennej. Dach typu stropodach, dwuspadowy o konstrukcji żelbetowej prefabrykowanej wentylowanej, pokryty papą termozgrzewalną. Elewacja wykonana z tynku nakrapianego cementowo-wapiennego, pomalowana emulsyjnymi. Cokół - tynk nakrapiany, pomalowany farbą. Schody zewn.(wejście główne) z betonu żwirowego, wykończone płytkami ceramicznymi. Schody awaryjne - beton żwirowy, bez wykończenia płytkami ceramicznymi. stolarka drzwiowa zewn. z PCV (drzwi wejściowe), drewaniana (drzwi boczne) i stalowa (drzwi do garażu). stolarka drzwiowa wewn. płycinowa pełna oraz z szybami. Stolarka okienna z PCV.
Kubatura: 1964 m3
Pow. zabudowy:  246 m2
Pow. użytkowa: 550 m2</t>
  </si>
  <si>
    <t>Stolarka okienna z PCV 2006 r.</t>
  </si>
  <si>
    <t xml:space="preserve">Budynek laboratoryjno-administracyjny wybudowany w latach 1985-1988, wolnostojący, trzykondygnacyjny, podpiwniczony. Dojazd do budynku i parking wewnętrzny utwardzony z kostki betonowej. Teren działki zagospodarowany z elementami zieleni. Ogrodzony elementami stalowymi z bramą wjazdową stalową samojezdną. Budynek wybudowany w technologii tradycyjnej. Ściany nośne zewn. warstowe, murowane z cegły szczelinówki i kratówki z wkladką ze stryropianu. Ściany nośne wewn. z cegły silikatowej. Stropy prefabrykowane z płyt kanałowych. Dach typu stropodach, wentylowany z płyt korytkowych na ścianach ażurowych, pokryty papą termozgrzewalną. Wokół na poziomie stropodachu pionowa pochylona obudowa z blachy stalowej ocynkowanej profilowanej na konstrukcji stalowej. Klatki schodowe wewnętrzne żelbetowe z okładziną z płytek gresowych. Schody zewnętrzne  z okładziną z płytek gresowych  żelbetowe, wylewane.z rampą żelbetową od strony tylnej. Stolarka okienna z PCV, stolarka drzwiowa wewnętrzna z aluminium przeszklona i drewniana. stolarka zewnętrzna stalowa. Posadzki z płytek ceramicznych wykładziny PCV i dywanowej. Do budynku głównego przylega budynek garażowy parterowy niepodpiwniczony. Wykonany w technologii tradycyjnej ze ścianami murowanymi i stropodachem ceramicznym krytym papą. Wrota stalowe. Kubatura obiektu 5592 m3. Powierzchnia zabudowy 573 m2. Powierzchnia użytkowa 1230 m2. Powierzchnia działki 2661 m2.                                                                     </t>
  </si>
  <si>
    <t>stolarka okienna pvc - w stanie bardzo dobrym</t>
  </si>
  <si>
    <t>Budynek wolnostojący, wybudowany w 1985 r., w technologii mieszanej wielkiej płyty i  murowanej,  dwukondygnacyjny, niepodpiwniczony. Garaż w części parteru. Ogrodzenie terenu w części drewniane, metalowe oraz z siatki ogrodzeniowej ze słupkami betonowymi. Brama wjazdowa metalowa. Droga wewn. gruntowa, chodniki betonowe. Wokół budynku tereny zielone. Dach w formie stropodachu z płyt żerańskich, korytkowych, wentylowany  przykryty papą termozgrzewalną. Stropy prefabrykowane z płyt kanałowych. Klatka schodowa żelbetowa z okładziną z płytek ceramicznych. Elewacja z tynków cementowo-wapiennych na ścianach żelbetowych i częściowo murowanych. Drzwi zewnętrzne metalowe. Stolarka okienna z PCV. Stolarka drzwiowa drewniana i metalowa. Posadzki z wykładziny PCV, płytek ceramicznych, lastryka i  cementowe.
Kubatura: 1204 m3.
Powierzchnia  zabudowy: 156 m2.
Powierzchnia użytkowa: 243 m2.
Powierzchnia działki: 1940 m2.</t>
  </si>
  <si>
    <t>Brak informacji
Elewacja klinkier, budynek 1898 r. z konserwatorem</t>
  </si>
  <si>
    <t xml:space="preserve">Budynek trzykondygnacyjny całkowicie podpiwniczony ze strychem. Wykonany w technologii tradycyjnej murowanej z cegły. Dach dwuspadowy  w konstrukcji drewnianej pokryty dachówka ceramiczną. Strop nad piwnicą ceglany na belkach stalowych nad pozostałymi kondygnacjami drewniany. Schody do piwnicy ceglane na pozostałe kondygnacje drewniane. Kubatura  m3. Powierzchnia użytkowa 433 m2. Powierzchnia działki 708 m2.        </t>
  </si>
  <si>
    <t>Ochrona cieplna ścian, podłóg, stropów</t>
  </si>
  <si>
    <t>Dostarczanie ciepła
Ogrzewanie</t>
  </si>
  <si>
    <t>Przegrody przezroczyste</t>
  </si>
  <si>
    <t>Do Urzędu należą trzy budynki: biurowo-mieszkalny z przyległym garażem, którego dach stanowi taras, garaż i gospodarczy w części ogrodowej. Budynek biurowy - wykonany w 1928 r., dwukondygancyjny z poddaszem użytkowym , podpiwniczony, wykonany w technologii tradycyjnej. Ściany konstrukcyjne z cegły ceramicznej pełnej.  Dach drewniany kleszczowo-płatwiowy z dachówką ceramiczną średzką zakładkową, deskowaniem, łaceniem i izolacją.  Strop nad parterem i piętrem drewniany, nad piwnicą typu Kleina. Elewacja z  tynków cementowo-wapiennych malowanych. Schody zewnętrzne i do piwnicy oraz rampa betonowe. Stolarka okienna z PCV, stolarka drzwiowa drewniana. Ściany wewnętrzne działowe z supremy i betonu lekkiego. Budynek gospodarczy - jednokondygnacyjny z niewielkim poddaszem, dach drewniany, pokryty dachówką. Ściany zewn. z cegły pełnej. Garaż - jednokondygnacyjny, murowany. Dach drewniany, pokryty dachówką ceramiczną. Strop drewniany.
Kubatura: budynek biurowy - 1918 m3, gospodarczy - 73 m3, garaż - 98 m3  Powierzchnia zabudowy odpowiednio: 240 m2, 26 m2, 27 m2. Powierzchnia  użytkowa: 528 m2, 18 m2, 19 m2.
Powierzchnia działki: 1372 m2.                                          .</t>
  </si>
  <si>
    <t xml:space="preserve">Do Urzędu należą: budynek biurowy, wybudowany w 1987 r., budynek gospodarczy z 1984 r. oraz garaż postawiony w 1988 r. Ogrodzenie terenu z siatki w ramach stalowych, brama wjazdowa metalowa. Drogi dojazdowe asfaltowe i betonowe. Chodniki wykonane z płytek chodnikowych i polbruku. W otoczeniu elementy zieleni. Budynek biurowy: niepodpiwniczony, dwukondygnacyjny. Wykonany w technologii szkieletowej. Elementy nośne konstrukcji szkieletowej z profili stalowych, ściany  z cegły pełnej i gazobetonu (wypełnienie pomiędzy elementami stalowymi). Stropodach w konstrukcji stalowej z płytą obornicką pokryty blachodachówką.  Elewacja z tynków cementowo-wapiennych malowanych. Stolarka okienna z PCV. stolarka drzwiowa PCV i drewniana.  Stropy stalowe z wypełnieniem płytami z blachy trapezowej. stolarka drzwiowa wewn. PCV i drewniana. Podłogi zróżnicowane: z PCV, wykładziny dywanowe, linoleum, terrakota, lastryko. Budynek gospodarczy (kotłownia): niepodpiwniczony, jednokondygnacyjny. Wykonany w technologii tradycyjnej. Powierzchnia zabudowy 541 m2. Powierzchnia użytkowa budynku biurowego 364 m2, budynku gospodarczego z garażem 289 m2. Powierzchnia łączna 2-uch działek 1000 m2.
Ściany nośne gazobeton i cegła cementowo-wapienna. Dach pokryty papą. Stropodach z płyt stropowych żelbetowo-panwiowych. stolarka okienna drewniana. stolarka drzwiowa PCV i drewniana. Garaż: budynek parterowy z antresolą wewnętrzną. Ściany nośne stalowo-szkieletowe z obudową z płyt PW-8, ocieplonych Obornickich. Dach pokryty blachodachówką. Stropdach o konstrukcji stalowej. Elewacja z tynków cementowo-wapiennych. stolarka okienna drewniana. Brama wjazdowa do garażu metalowa.
Kubatura: budynek biurowy - 1096 m3, budynek gospodarczy - 810 m3, garaż - 564 m3.
Pow. zabudowy odpowiednio: 182 m2, 258 m2, 101 m2.  Pow. uzytkowa odpowiednio: 289 m2, 230 m2, 134 m2.
Pow. działki: 1000 m2.                                                                                          </t>
  </si>
  <si>
    <t>urząd - kotłownia własna - paliwo gazowe, lokatorzy - piece gazowe dwufunkcyjne
OUM wskazuje na potrzebę wymiany pieca gazowego</t>
  </si>
  <si>
    <t>OUM wskazuje na na potrzebę:
- wymiana połaci dachowej wykonanej z papy termozgrzewalnej.
- docieplenie ścian zewnętrznych budynku.</t>
  </si>
  <si>
    <t>OUM wskazuje na potrzebę wymiany dachu i jego docieplenie, docieplenie ścian</t>
  </si>
  <si>
    <t>OUM wskazuje na potrzebę docieplenia stropodachu, docieplenie ścian</t>
  </si>
  <si>
    <t>OUM wskazuje na na potrzebę remontu dachu i elewacji budynku.</t>
  </si>
  <si>
    <t>Częściowo docieplone ściany
OUM wskazuje na potrzebę docieplenia pozostałych ścian wschodniej i zachodniej</t>
  </si>
  <si>
    <t>Wskazania
Przeciwskazania</t>
  </si>
  <si>
    <t>OUM wskazuje na potrzebę docieplenia ścian zewnętrznych
Czy lokatorzy będą uczestniczyć?
Odpowiedź z OUM, że nie,  umowy najmu na czas określony.</t>
  </si>
  <si>
    <t>Stolarka okienna w całości wymieniona na PVC.
Drzwi wejściowe od frontu oraz od podwórza wymagają wymiany.</t>
  </si>
  <si>
    <t>Audyt OZE</t>
  </si>
  <si>
    <t>NIE</t>
  </si>
  <si>
    <t>Widok</t>
  </si>
  <si>
    <t>OUM wskazuje na potrzebę docieplenia stropodachu, docieplenia ścian zewnętrzych</t>
  </si>
  <si>
    <t>Duże koszty ogrzewania
Duże zaległości remontowe, brak nadzoru konserwatorskiego.
Zgłoszona potrzeba wymiany i docieplenia dachu
Zgłoszona potrzeba docieplenia ścian
Okna PCV dwuszybowe
Stosunkowo duża działka, możliwe panele PV i pompa ciepła</t>
  </si>
  <si>
    <t>38-200 Jasło
ul. Ducala 18</t>
  </si>
  <si>
    <t xml:space="preserve">Budynek z 1950 r w zabudowie szeregowej o bryle zbliżonej do prostopadłościanu. Do istniejącego budynku dobudowano część garażową i pomieszczenia I piętra wykorzystując przestrzeń przejazdu między istniejącym budynkiem, a budynkiem  sąsiednim. Obiekt dwukondygnacyjny podpiwniczony tylko w pierwotnej części budynku. Wykonany w technologii tradycyjmej. Ściany murowane ceramiczne, stropy nad piwnicą z płyt żelbetowych na ryglach żelbetowych nad parterem z płyt WPS na belkach stalowych. Schody zewnętrzne i klatka schodowa betonowe. Dach w konstrukcji drewnianej, dwuspadowy, kryty blachą stalową ocynkowaną. Stolarka drzwiowa drewniana, do garaży stalowa i drewniana , okienna z PCV. Posadzki piwnic i garażu betonowe, w komunikacji i sanitariatach płytki ceramiczne i posadzka kamienna, w pomieszczeniach pozostałych panele i wykładzina PCV.  Powierzchnia zabudowy 295 m2. Kubatura 3761 m3. Powierzchnia użytkowa 434 m2. Powierzchnia działki 709 m2. </t>
  </si>
  <si>
    <t>Stolarka okienna PCV, ewnetualna wymiana stolarki okiennej na okna trzyszybowe.</t>
  </si>
  <si>
    <t>Umiarkowane koszty ogrzewania. Kotłownia na gaz.
Brak nadzoru konserwatorskiego.
Zgłoszona potrzeba docieplenia stropodachu
Zgłoszona potrzeba docieplenia ścian
Okna PCV dwuszybowe
Możliwe panele PV po dociepleniu stropodachu</t>
  </si>
  <si>
    <t>Sumy ilości zużytej energii elektrycznej ostatnie 12 msc.
(kWh)</t>
  </si>
  <si>
    <t xml:space="preserve"> Okna z PCV, ewnetualna wymiana na okna trzyszybowe.</t>
  </si>
  <si>
    <t>Duże koszty ogrzewania, kotłownia gazowa. Audyt pieca i CO.
OUM wskazuje na potrzebę docieplenia strop lub dachu, docieplenie ścian.
Brak nadzoru konserwatorskiego.
Okna PCV dwuszybowe, ewentualna wymiana na 3 szybowe
Stosunkowo nieduża działka, możliwe panele PV i pompa ciepła</t>
  </si>
  <si>
    <t>Budynek z 1926 r. adaptowany z budynku mieszkalnego na potrzeby urzędu w 1995 r. Wolnostojący wykonany w technologii tradycyjnej. Ściany murowane z cegły pełnej, stropy nad piwnicą typu Kleina nad parterem Akermana nad I p drewniany. Klatka schodowa żelbetowa. Dach w konstrukcji drewnianej kryty dachówką karpiówką podwójną. Stolarka okienna i drzwiowa drewniana. Elewacja z tynku strukturalnego z cokołem z płytek klinkierowych. Posadzki cementowe i z płytek oraz z wykładziny PCV. W cześci piwnic pomieszczenia garażowe. Ciągi komunikacyjne z placem manewrowym z nawierzchni ulepszonej z kostki betonowej. Powierzchnia zabudowy 107 m2. Powierzchnia użytkowa 212 m2. Kubatura 1053  m3. Powierzchnia działki 1003 m2</t>
  </si>
  <si>
    <t>Budynek z około 1927 r. Dwukondygnacyjny wolnostojący z poddaszem użytkowym i powyżej z nieużytkowym, podpiwniczony. Wykonany w technologii tradycyjnej. Ściany z cegły ceramicznej. Stropy nad piwnicą ceglane typu Kleina na pozostałych kondygnacjach drewniane. Dach w konstrukcji drewnianej kryty dachówką ceramiczną. Klatki schodowe w konstrukcji drewnianej. Posadzki  w pomieszczeniach piwnicznych cementowe w pozostałych pomieszczeniach z wykładziny PCV i dywanowej w pomieszczeniach sanitarnych płytki ceramiczne na poddaszu użytkowym z desek. Stolarka drzwiowa drewniana i  okienna częściowo z PCV częściowo drewniana. Elewacja z tynku cem-wapiennego malowana z elementami ozdobnymi. Nawierzchnia placu przy budynku z kostki granitowej. Powierzchnia zabudowy 180 m2. Powierzchnia użytkowa 559 m2. Kubatura 2600 m3. Powierzchnia działki 1069 m2. Na przeciw budynku głównego budynek parterowy z pomieszczeniami garażowymi wykonany w technologii tradycyjnej, ściany murowane. Tynki wew. i zew. gładkie cem-wapienne malowane. Dach z płyty żelbetowej kryty papą. Powierzchnia zabudowy 41 m2. Powierzchnia użytkowa 31 m2. Kubatura  125 m3.</t>
  </si>
  <si>
    <t xml:space="preserve">Koszty ciepła umiarkowane z węzła, ciepło miejskie.
Wymieniono drewnianą stolarkę okienną na PCV.
OUM wskazuje na na potrzebę remontu dachu i elewacji budynku.
Elewacja cementowa malowana z elementami dekoracyjnymi.
Niewiele powierzchni na wysokim dachu i na garażu na stosowania paneli PV.
Budynek bez nadzoru konserwatora zabytków.
</t>
  </si>
  <si>
    <t xml:space="preserve">Koszty ciepła umiarkowane z węzła, ciepło miejskie.
Budynek frontowy i w oficynie, posiada nadzór konserwatora zabytków.
Elewacja cementowa, ściany o nieznanym oporze ciepła.
Wskazana wymiana drewnianej stolarki.
Centrum Katowic, ograniczone możliwości zastosowania OZE
</t>
  </si>
  <si>
    <t xml:space="preserve">Kotłownia własna gazowa.
</t>
  </si>
  <si>
    <t>Niskie koszty ciepła z własnej kotłowni gazowej.
Docieplone ściany zewnętrzne, wymieniona stolarka okienna
Inne elementy przegród w dobrym stanie ochrony cieplnej
Możliwość wykorzystania powierzchnie dachu i dachu na garażu na panele PV.
Brak nadzoru konserwatora zabytków</t>
  </si>
  <si>
    <t>Budynek jest własnością OUM w Łodzi, natomiast działka nr 431 na której znajduje się budynek urzędu jest w trwałym zarządzie.
Budynek WZ w Kielcach jest budynkiem wolnostojącym, w którym znajduje się parter, piętro, częściowo podpiwniczony, ze strychem nieużytkowym wykonany w technologi tradycyjnej. Ściany murowane z cegły ceramicznej warstwowe z wewnętrzną warstwą termiczną. Stropy gęstożebrowe żelbetowe z płyt ŁPS. Klatka schodowa żelbetowa do piwnicy schody betonowe. Dach w konstrukcji drewnianej kryty blachą ocynkowaną malowaną. Stolarka okienna z PCV z kratami wewn. stolarka drzwiowa drewniana. Tynki wewnętrzne cem-wap. malowane i z okładzinami z płytek ceramicznych oraz elementami boazerii drewnianej. Elewacja z tynku cem-wap. malowanego, cokół z okładziną z płytek ceramicznych. Posadzki cementowe z płytek ceramicznych, wykładziny dywanowej na parkiecie i z tarketu. Teren przyobiektowy z nawierzchnią z kostki betonowej. Powierzchnia zabudowy 431 m2. Powierzchnia użytkowa 472 m2. Powierzchnia działki 817 m2.
Drugim budynkiem parterowym jest wolnostojący budynek użytkowany przez najemce. Budynek mieszkalny wykonany jest metodą tradycyjną – murowany, z dachem płaskim jednospadowym, pokryty blachą płaską, więźba drewniana. Okna z PCV, drzwi wejściowe stalowe, drzwi wewnętrzne drewniane, tynki wewnętrzne cementowo wapienne, sufity podwieszane gips-karton. Rynny i rury spustowe stalowe, obróbki blacharskie wykonane z blachy ocynkowanej, elewacja zewnętrzna- tynk cementowo wapienny pomalowany na biało. Sposób ogrzewania: kuchnia węglowa z podkową ogrzewającą wodę w kaloryferach, dogrzewane kominkiem na drzewo z rozprowadzeniem ciepła. Budynek nieocieplony, obdrapany z odpadającym tynkiem pordzewiałymi rynnami i dachem, zaniedbany, z rozpadającą się werandą. Wybudowany był w latach 1925-1930.</t>
  </si>
  <si>
    <t>97-300 Piotrków Trybunalski
ul. Śląska 13</t>
  </si>
  <si>
    <t>Audyt energetyczny</t>
  </si>
  <si>
    <t xml:space="preserve">OUM wskazuje na potrzebę remontu elewacji zewnętrznej i wymianę gresu na tarasie z położeniem docieplenia i hydroizolacji </t>
  </si>
  <si>
    <t>Budynek zaizolowany
Elewacja z tynku strukturalnego z dociepleniem</t>
  </si>
  <si>
    <t>Kotłownia własna.
Paliwem zużywanym w kotłowni do celów grzewczych jest gaz.
W grudniu 2021 nastąpiła wymiana pieca gazowego.</t>
  </si>
  <si>
    <t>Elewacja i dach ocieplone styropianem.</t>
  </si>
  <si>
    <t xml:space="preserve">Kotłownia własna; Paliwo - gaz
C.W.U. przygotowywana centralnie w kotłowni
Piec centralnego ogrzewania ma kilkanaście lat i jest starego typu.
Konserwacji (chemicznego oczyszczenia) wymaga też instalacja co. </t>
  </si>
  <si>
    <t>Dodatkowa odpowiedź OUM:
Remont elewacji w 2018 r., polegał na położeniu nowych tynków, wymianie rur spustowych i głównych drzwi wejściowych.</t>
  </si>
  <si>
    <t>Dodatkowa odpowiedź OUM:
Stolarka w dobrym stanie</t>
  </si>
  <si>
    <t>Dodatkowa odpowiedź OUM:
Ze względu na brak środków finansowych nie wykonano remontu elewacji budynku.
Remont dachu wykonany z ociepleniem.</t>
  </si>
  <si>
    <t>Dodatkowa odpowiedź OUM:
Budynek nieocieplony – elewacja z lat 30 XX wieku.</t>
  </si>
  <si>
    <t>Duże koszty ogrzewania, węzeł z ciepłem miejskim.
W 2018 r. wykonany remont elewacji, ale bez docieplenia
Wg. OUM stan stolarki okiennej jest dobry, ale am około 20 lat.
Budynek nie ma nadzoru konserwatorskiego
Duży betonowy dach, możliwości zastosowania paneli PV
Centralne przygotowanie cwu, mozliwość wprowadzenia pomp ciepła.</t>
  </si>
  <si>
    <t xml:space="preserve">Obiekt narożny w zabudowie szeregowej wybudowany w 1978 r. stanowi zespół wolnostojący dwóch budynków A i B połączonych ze sobą na poziomie parteru i I piętra oraz budynku C o charakterze gospodarczym obok budynków głównych. Budynek A jest dziewięciokondygnacyjny podpiwniczony, wykonany w technologi żelbetowej szkieletowej prefabrykowanej i  technologii tradycyjnej. Słupy i podciągi żelbetowe. Ściany osłonowe głównie z bloczków betonu komórkowego pozostałe ściany wypełniające konstrukcję z cegły ceramicznej. Stropy z płyt żelbetowych kanałowych i żelbetowe monolityczne. Konstrukcję dachową stanowi stropodach dwudzielny z płyt korytkowych pokrytych papą termozgrzewalną. Elewacja na ścianach zewnętrznych częściowo ocieplonych płytami styropianowymi i z wełny mineralnej z tynku cementowo-wapiennego, aluminiowych blach trapezowych i od północy z płytek ceramicznych elewacyjnych. Budynek posiada 2 windy w szybach żelbetowych. stolarka okienna z PCV. stolarka drzwiowa wewnętrzna drewniana zewnętrzna aluminiowa i stalowa. Posadzki cementowe, lastrykowe, płytki gresowe, ceramiczne, PCV, wykładzina PCV i dywanowa.
Budynek  B czterokondygnacyjny częściowo podpiwniczony wykonany w technologi żelbetowej szkieletowej prefabrykowanej i  technologii tradycyjnej. Słupy i podciągi żelbetowe. Ściany osłonowe głównie z bloczków betonu komórkowego pozostałe ściany wypełniające konstrukcję z cegły ceramicznej. Stropy z płyt żelbetowych kanałowych i żelbetowe monolityczne. Konstrukcję dachową stanowi stropodach dwudzielny z płyt korytkowych pokrytych papą termozgrzewalną. Elewacja na ścianach zewnętrznych częściowo ocieplonych płytami styropianowymi i z wełny mineralnej z tynku cementowo-wapiennego, aluminiowych blach trapezowych i od północy z płytek ceramicznych elewacyjnych. Stolarka okienna z PCV. stolarka drzwiowa wewnętrzna drewniana zewnętrzna aluminiowa i stalowa. Posadzki cementowe, lastrykowe, płytki gresowe, ceramiczne, PCV, wykładzina PCV i dywanowa. Budynek C to budynek wolnostojący, parterowy, niepodpiwniczony z 2 pomieszczeniami garażowymi wykonany w technologii tradycyjnej. Ściany murowane z cegły z dachem z płyt korytkowych na belkach żelbetowych pokrytych papą. Tynki zewnętrzne i wewnętrzne cem-wap. Elewacja frontowa z płytek ceramicznych. Posadzka cementowa. Bramy wjazdowe stalowe. Powierzchnia zabudowy 62 m2. Powierzchnia użytkowa 54 m2. Kubatura 160 m2.
Powierzchnia działki 1831 m2. Powierzchnia zabudowy budynku A  420 m2. Powierzchnia użytkowa 3789 m2. Kubatura 15025 m3.Powierzchnia zabudowy budynku B  382 m2. Powierzchnia użytkowa 1272 m2. Kubatura 6784 m3.  
</t>
  </si>
  <si>
    <t>węzeł cieplny ciepło miejskie
W 2014 r. dokonano wymiany grzejników</t>
  </si>
  <si>
    <t>Termomodernizacja budynków nr 1 i 2 oraz przebudowanego w roku 2013 budynku nr 4 wykonana w roku 2014.
Zakresem obejmowała ocieplenie ścian zewnętrznych, stropodachów, wymianę okien i drzwi zewnętrznych oraz bram garażowych wraz z wszystkimi pracami towarzyszącymi.
Ponadto dokonano wymiany starych świetlówek na energooszczędne świetlówki.</t>
  </si>
  <si>
    <t>Termomodernizacja budynków nr 1 i 2 wykonana w roku 2014 obejmowała ocieplenie ścian zewnętrznych, stropodachów, wymianę okien i drzwi zewnętrznych oraz bram garażowych wraz z wszystkimi pracami towarzyszącymi. Ponadto dokonano wymiany grzejników i starych świetlówek na energooszczędne świetlówki.</t>
  </si>
  <si>
    <t>Wymieniona stolarka okienna w budynkach 1, 2, 4 w 2014 r.</t>
  </si>
  <si>
    <t xml:space="preserve">Własna kotłownia - ogrzewanie gazowe, wskazana wymiana starego 18 letniego  kotła gazowego 105 kW (po termomodernizacji jest przewymiarowany) na rzecz układu pompa ciepła głębinowa/ fotowoltaika/ mały kocioł gazowy ze wspólnym automatycznym układem sterującym. Ewentualnie rozważyć zastosowanie kotła  pulsującego.
Wnioskują o rozwiązania w oparciu o OZE, wyeliminowanie wewn. sieci ciepłowniczej pomiędzy budynkami nr 1 i nr 2.
</t>
  </si>
  <si>
    <t>docieplenie elewacji, dachów budynków, wymiana okien, wymiana oświetlenia na energooszczędne w 2014 budynku nr 1, 2
Termomodernizacja budynków nr 1 i 2 wykonana w roku 2014 obejmowała ocieplenie ścian zewnętrznych, stropodachów, wymianę okien i drzwi zewnętrznych oraz bram garażowych. 
Dokonano wymiany starych świetlówek na energooszczędne świetlówki.</t>
  </si>
  <si>
    <t xml:space="preserve"> W ramach modernizacji kotłowni olejowej, wykonano przyłącze gazowe, zainstalowano kocioł gazowy 60 kW.
Ponadto dokonano wymiany grzejników.</t>
  </si>
  <si>
    <t>Roczny koszt ogrzewania 1 m2 pow. Użytkowej</t>
  </si>
  <si>
    <t>Kotłownia gazowa, wykonany remont instalacji grzewczej (wymiana pieca gazowego).</t>
  </si>
  <si>
    <t>Remont elewacji wraz z wymianą parapetów zewnętrznych w 2016 r.</t>
  </si>
  <si>
    <t>OUM wskazuje na potrzebę docieplenia ścian, fundamentów, stropodachu z wymianą pokrycia z blachy, obróbek</t>
  </si>
  <si>
    <t>OUM wskazuje na potrzebę dociepleniem ścian, ścian fundamentów, dachu
Wymiana drzwi stalowych na tyłach budynku</t>
  </si>
  <si>
    <t>Budynek jest wyposażony we własny węzeł cieplny - miejska sieć ciepłownicza.
Węzeł ciepłowniczy posiada automatyczny sterownik pogodowy i realizuje funkcje osłabienia grzania w dni wolne od pracy.</t>
  </si>
  <si>
    <t xml:space="preserve">Ciepło z sieci miejskiej.
Węzeł ciepłowniczy posiada automatyczny sterownik pogodowy i realizuje funkcje osłabienia grzania w dni wolne od pracy.
Wymagana wymiana zaworów grzejnikowych termostatycznych.
Po zmianiach źródła ciepła na miejskie jest potrzebne usunięcie zbędnej instalacji odpowietrzającej dawny otwarty obieg C.O. 
</t>
  </si>
  <si>
    <t>Stolarka PCV, oszklenie dwuszybowe,
Wymiana w:
- 2002r. 70% powierzchni okien,
- 2004r. 30% powierzchni okien.</t>
  </si>
  <si>
    <t>Ściany zewnętrzne nieocieplone, wygląd elwacji ok.
Pozostałe osłony w budynku w dobrym stanie technicznym, nieznana jakość izolacji cieplnej.</t>
  </si>
  <si>
    <t xml:space="preserve">Piec dwufunkcyjny na gaz ziemny.
W styczniu 2022r. wymieniono na nowy kondensacyjny piec zasilany gazem ziemnym do c.o./c.w.u. </t>
  </si>
  <si>
    <t>Podczas przejmowania budynku w roku 2002 były wykonane prace docieplające ściany, podłogi i stropy.</t>
  </si>
  <si>
    <t>W budynku  nie było prac docieplające ściany, podłogi i stropy.
Wyremontowany został dach 2018 r., ale bez ocieplenia.</t>
  </si>
  <si>
    <t>Według OUM stolarka wg aktualnych wymagań</t>
  </si>
  <si>
    <t>Duże koszty ogrzewania, węzeł z ciepłem miejskim.
W częściowo wykonany remont elewacji z dociepleniem, ale wymaga dokończenia
Wg. OUM stan stolarki okiennej jest dobry, ale udział okien w elewacji to blisko 50 %
Przy ciągle wysokich kosztach ogrzewania należy poszukać rozwiązań: okna, częściowe zamknięcie otworów, folie okienne itp.
Budynek nie ma nadzoru konserwatorskiego
Duży betonowy dach, możliwości zastosowania paneli PV
Centralne przygotowanie cwu, mozliwość wprowadzenia pomp ciepła.</t>
  </si>
  <si>
    <t>Umiarkowane koszty ciepła  z własnej kotłowni gazowej.
CWU z kotłowni, stary piec gazowy
Ściany zewnętrzne ocieplone, stolarka okienna PCV
Możliwość wykorzystania powierzchni dachu na panele PV.
Centralnie przygotowywana cwu, możliwość zasstosowania pompy ciepła.
Brak nadzoru konserwatora zabytków</t>
  </si>
  <si>
    <t>Koszty ciepła umiarkowane z własnej kotłowni gazowej.
Wymiana instalacji CO (wymiana pieca, kaloryferów, orurowania)
Docieplone ściany zewnętrzne, wymieniona stolarka okienna
Inne elementy przegród w dobrym stanie ochrony cieplnej
Możliwość wykorzystania powierzchni dachu i dachu na garażu na panele PV.
Centralnie przygotowywana cwu, możliwość zastosowania pompy ciepła.
Brak nadzoru konserwatora zabytków</t>
  </si>
  <si>
    <t>Opis sposobu zapewnienia c.w.u.
Wydatki na zapewnienie c.w.u.</t>
  </si>
  <si>
    <t>C.W.U. z instalacji miejskiej, dla 69 pracownikó</t>
  </si>
  <si>
    <t>C.W.U. podgrzewana elektrycznie.
4 pracowników.</t>
  </si>
  <si>
    <t>C.W.U. podgrzewana elektrycznie.
10 pracowników.</t>
  </si>
  <si>
    <t>C.W.U. podgrzewana elektrycznie.
7 pracowników.</t>
  </si>
  <si>
    <t>C.W.U. podgrzewana elektrycznie.
8 pracowników.</t>
  </si>
  <si>
    <t>C.U.W - bojlery elektryczne
Pracownicy - 76</t>
  </si>
  <si>
    <t>C.U.W - bojlery elektryczne
Pracownicy - 7</t>
  </si>
  <si>
    <t xml:space="preserve">CWU z węzła cieplnego miejskiego pracownicy  - 94 osoby           </t>
  </si>
  <si>
    <t>Kotłownia własna; Paliwo - gaz
Pracownicy - 9 osób</t>
  </si>
  <si>
    <t>Kotłownia własna; Paliwo - gaz
Pracownicy - 11 osób</t>
  </si>
  <si>
    <t>Kotłownia własna; Paliwo - gaz
Pracownicy - 9 osób, najemcy 1 osoba</t>
  </si>
  <si>
    <t>C.w.u. z węzła ciepła miejskiego w 8 z 10 punktów, w 2 punktach podgrzewacze elektryczne.
57 pracowników</t>
  </si>
  <si>
    <t>Podgrzewacze elektryczne - 3 szt.
19 pracowników</t>
  </si>
  <si>
    <t>Podgrzewacz na gaz ziemny.
8 pracowników</t>
  </si>
  <si>
    <t>Podgrzewacz elektryczny.
5 pracowników</t>
  </si>
  <si>
    <t>Piec gazowy na gaz ziemny.
6 pracowników</t>
  </si>
  <si>
    <t>lokalnie - przepływowe podgrzewacze wody, rozproszone pobory
OUM 11 osób, najemcy 40 osób</t>
  </si>
  <si>
    <t>Przepływowe podgrzewacze wody, rozproszone miejsca poboru
OUM 8 osób najemca 15 osób</t>
  </si>
  <si>
    <t>Przepływowe podgrzewacze wody, rozproszone miejsca poboru
OUM 8 osób najemca 34 osób</t>
  </si>
  <si>
    <t>CWU z węzła ciepła miejskiego
Pracownicy OUM6 -84, Najemca OUP -13</t>
  </si>
  <si>
    <t>CWU z węzła ciepła miejskiego
Pracownicy OUM6 -9</t>
  </si>
  <si>
    <t>CWU z kotłowni gazowej
Pracownicy OUM 9 osób</t>
  </si>
  <si>
    <t>CWU z węzła ciepła miejskiego
Pracownicy OUM 12 osób, najemca 15 osób</t>
  </si>
  <si>
    <t>CWU z kotłowni gazowej
Pracownicy OUM 5 osób</t>
  </si>
  <si>
    <t>Lokalne podgrzewacze elektryczne  przy umywalkach
-pracownicy 12 osób
-najemcy 5 osób</t>
  </si>
  <si>
    <t>Lokalne podgrzewacze elektryczne  przy umywalkach
-pracownicy 10 osób
-najemcy 4 osób</t>
  </si>
  <si>
    <t xml:space="preserve">Lokalne podgrzewacze elektryczne
-pracownicy 35 osób
</t>
  </si>
  <si>
    <t>Lokalne podgrzewacze elektryczne
33 pracowników OUM oraz 8 pracowników OUP</t>
  </si>
  <si>
    <t>Ciepła woda użytkowa  przez elektryczne podgrzwacze przepływowe
6 pracowników</t>
  </si>
  <si>
    <t>Z węzła ciepłego miejskiego dla 33 pracownikó
Brak możliwości okrelenia wydatków</t>
  </si>
  <si>
    <t>Informacja dodatkowa OUM:
Docieplenie użytkowego poddasza (dach, ścianki kolankowe): wełna mineralna  15 cm, z płyt układanych na sucho.
Elewacja po niedawnym remoncie nie jest ocieplona.</t>
  </si>
  <si>
    <t>845 m2</t>
  </si>
  <si>
    <t>1069 m2</t>
  </si>
  <si>
    <t>691 m2</t>
  </si>
  <si>
    <t>627 m2</t>
  </si>
  <si>
    <t>1392 m2</t>
  </si>
  <si>
    <t>471 m2</t>
  </si>
  <si>
    <t>1831 m2</t>
  </si>
  <si>
    <t>do ustalenia</t>
  </si>
  <si>
    <t>Niskie koszty ciepła  z własnej kotłowni gazowej.
CWU z kotłowni
Niedawne docieplenie poddasza wełną 15 cm, ściany nie docieplane
Elewacja świeżo remontowana, bez ocieplenia, stolarka okienna PCV
Możliwość wykorzystania PC do CWU i paneli PV na dachu do analizy.
Brak nadzoru konserwatora zabytków</t>
  </si>
  <si>
    <t>Niskie koszty ciepła  z węzła cieplnego, CWU z podgrzewaczy.
Ściany docieplane, okna PCV 2002 - 2004
Duża działka i dachy dogodne do montażu paneli PV.
Brak nadzoru konserwatora zabytków.</t>
  </si>
  <si>
    <t>Budynek biurowy 2 kondygnacyjny, podpiwniczony. Dach jednospadowy, pokryty papą bitumiczna 
Konstrukcja fundamenty betonowe, ściany: zewnątrz z cegły ceramicznej, ściany wewnętrzne z cegły ceramicznej i gazobetonu,
Stropy: gęsto żebrowane prefabrykowane, Schody wewnętrzne klatki schodowej – żelbetowe z balustradą stalową.Garaże (2 pomieszczenia) nie są związane z budynkiem a stanowią część kompleksu odrębnego budynku.
Powierzchnia działki 1905 m2.  Powierzchnia zabudowy bud. głównego 88,5 m2. Kubatura bud. głównego 354 m3. Powierzchnia użytkowa bud. gł. 112,99 m2 i garaży 34 m2.</t>
  </si>
  <si>
    <t>Termomodernizacja budynków nr 1 i 2 wykonana w roku 2014 obejmowała ocieplenie ścian zewnętrznych, stropodachów, wymianę okien i drzwi zewnętrznych oraz bram garażowych wraz z wszystkimi pracami towarzyszącymi. Ponadto dokonano wymiany  śietlówek na energooszczędne świetlówki.</t>
  </si>
  <si>
    <t>Ciepło dostarczane z wezła cieplnego, w 2014 wymiana grzejników.</t>
  </si>
  <si>
    <t>Niskie koszty CO i CWU z węzła ciepło miejskie.
Termomodernizacja ścian, podłóg, stropodachów w 2002 r.
Stolarka okienna PCV
Dobre możliwości paneli wykorzystania paneli PV na dachu budynku.
Budynek nie posiada nadzoru konserwatora zabytków.
Powierzchnia wynajmowana 485,95
OUM zatrudnia 11 osób, najemca 40 osób</t>
  </si>
  <si>
    <t>Wysokie koszty ogrzewania i CWU z własnej kotłowni gazowej.
Budynek ma wyremontowany dach, ale bez docieplania.
Elewacja zniszczona, nie ocieplona.
Stolarka okienna PCV.
Nie ma dobrych warunków do instalacji paneli PV na dachu, trudno ocenić jak na terenie działki.
Budynek bez nadzoru konserwatorskiego.</t>
  </si>
  <si>
    <t>Podwyższone koszty ogrzewania i CWU z własnej kotłowni gazowej.
Niedawna wymiana pieca gazowego.
Budynki nie są ocieplone,
Stolarka okienna PCV.
Dość dobre warunki do instalacji paneli PV na dachu, pompy ciepła do CWU
Budynek bez nadzoru konserwatorskiego.</t>
  </si>
  <si>
    <t>Docieplenie na jednym z budynków.
OUM wskazuje na konieczne uzupełnienie ubytków lub wymiana pokrycia dachowego na bud. laboratoryjnym, a przy wymianie pokrycia dachowego należałoby przeprowadzić ocieplenie termoizolacyjne stropodachu
Inne elementy bez izolacji</t>
  </si>
  <si>
    <t>Niskie koszty ogrzewania z węzła cieplnego.
Lokalne elektryczne przygotowanie CWU
Wykonane docieplenie elewacji, stolarka okienna PCV, wymiana drzwi zewnętrznych.
Dach budynku został wyremontowany w 2011 roku.
Występują dobre warunku do montaży paneli PV na dachu.
Budynek bez nadzoru konserwatorskiego.</t>
  </si>
  <si>
    <t>Umiarkowane koszty ogrzewania z węzła cieplnego.
Węzeł ciepłowniczy posiada  sterownik pogodowy i realizuje funkcje osłabienia grzania w dni wolne od pracy.
Lokalne podgrzewacze elektryczne łącznie OUM i OUP 40 osób
Ściany nie docieplone, potrzeba docieplenia stropodachu z wymianą pokrycia z blachy i obróbek.
Stolarka okienna PCV stan oceniany na bardzo dobry.
Występują dobre warunku do montaży paneli PV na dachu po remoncie.
Budynek bez nadzoru konserwatorskiego.</t>
  </si>
  <si>
    <t>Wysokie koszty ogrzewania  z węzła miejskiego.
Węzeł ciepłowniczy posiada automatyczny sterownik pogodowy i realizuje funkcje osłabienia grzania w dni wolne od pracy.
Wymagana wymiana zaworów grzejnikowych termostatycznych.
Po zmianiach źródła ciepła na miejskie jest potrzebne usunięcie zbędnej instalacji odpowietrzającej dawny otwarty obieg C.O. 
CWU przez elektryczne podgrzwacze przepływowe 6 pracowników
Potrzeba docieplenia ścian, ścian fundamentów, dachu.
Wymiana drzwi stalowych na tyłach budynku, Stolarka okienna PCV oceniana bardzo dobrze.
Dobre warunki do instalacji paneli PV po doizolowaniu i naprawie pokrycia dachowego.
Duża działka umożliwia zastosowanie Gruntowej pompy ciepła
Budynek bez nadzoru konserwatorskiego.</t>
  </si>
  <si>
    <t>ObUM użytkuje trzy budynki wolnostojącyce oraz wiatę wybudowane w 1990 roku na działce ogrodzonej. Ogrodzenie z ram stalowych z prętami na słupkach stalowych osadzonych w cokole betonowym. Teren przyobiektowy z nawierzchnią z plytek chodnikowych betonowych i bloczków betonowych typu "Trelinka" oraz zieloną trawiastą z elementami zieleni średniopiennej. Obiekt pochodzi z lat 80-tych. Budynek nr 1 główny biurowo-laboratoryjny, wolnostojący, dwukondygnacyjny, podpiwniczony. Posiada z tyłu dwie rampy betonowe ze schodami z betonu. Schody zewnętrzne do głównego wejścia żelbetonowe ze spocznikiem zadaszone daszkiem z płyty żelbetowej. Wykonany w technologii tradycyjnej. Ściany murowane. Stropy z płyt żelbetowych kanałowych. Stropodach wentylowany z płytek korytkowych kryty papą. Klatka schodowa żelbetowa z okładziną z lastryka. stolarka okienna z PCV. stolarka drzwiowa drewniana i stalowa. Posadzki cementowe, lastryka, płytek ceramicznych i wykładzin PCV. Kubatura 3173 m3. Pow. zabudowy 351  m2. Pow. użytkowa 779 m2.
Budynek nr 2 laboratoryjno-pomiarowy wolnostojący, parterowy, niepodpiwniczony. Wykonany w technologii tradycyjnej. Ściany murowane. Stropodach jednospadowy z płyt żelbetowych prefabrykowanych pokryty papą. Drzwi wewn. drewniane zewnętrzne i  wrota stalowe. Wzdłuż jednej ściany rampa betonowa ze schodami betonowymi. stolarka okienna stalowa i drewniana. Posadzki cementowe. Kubatura 947 m2. Pow. zbudowy 222 m2. Pow. użytkowa 189 m2. 
Budynek  nr 3 garażowy wolnostojący parterowy, niepodpiwniczony w technologii tradycyjnej z garażem i pomieszczeniem gospodarczym. Ściany murowane, Stropodach z płyt korytkowych pokryty papą.  Posadzki cementowe. Elewacja tynk cementowo-wapienny malowany. Drzwi zewnętrzne stalowe i drewniane. stolarka okienna drewniana. Kubatura 210 m3. Pow. zabudowy 50 m2 . Pow. użytkowa 45 m2. Wiata stalowa częściowo obudowana częściowo tylko zadaszona. Część obudowana do około połowy wysokości murowana z cegły otynkowana obustronnie tynkiem cementowo-wapiennym. Powyżej  ścian murowanych w konstrukcji stalowej z obudową z blachy stalowej ocynkowanej profilowanej. Zadaszenie na całości w konstrukcji stalowej z blachy stalowej ocynkowanej profilowanej na kratownicach stalowych. Posadzka betonowa. Powierzchnia zabudowy 93 m2.</t>
  </si>
  <si>
    <t>ObUM mieści się w trzech budynkach wolnostojących na działce ogrodzonej. Ogrodzenie z ram stalowych z siatką oraz z samej siatki na słupkach stalowych osadzonych w gruncie. Z jednej strony ogrodzenie z ram stalowych z prętami na słupkach stalowych osadzonych w cokole betonowym. Teren przyobiektowy z nawierzchnią asfaltową i zieloną trawiastą. Obiekt pochodzi z lat 80-tych. Budynek nr 1 główny biurowo-laboratoryjny, wolnostojący, dwukondygnacyjny, podpiwniczony. Wykonany w technologii tradycyjnej. Ściany murowane. Stropy z płyt żelbetowych kanałowych. Stropodach wentylowany z płytek korytkowych kryty papą. Klatka schodowa żelbetowa z okładziną z lastryka. stolarka okienna z PCV w piwnicy drewniane. stolarka drzwiowa drewniana i stalowa. Posadzki cementowe, lastryka, płytek ceramicznych i wykładzin PCV. Kubatura 2825 m3. Pow. zabudowy 318 m2. Pow. użytkowa 760 m2.
Budynek nr 2 Laboratoryjno-pomiarowy wolnostojący, parterowy, niepodpiwniczony. Wykonany w technologii tradycyjnej. Ściany murowane. Stropodach z płyt kanałowych i korytkowych pokryty papą. Drzwi wewn. drewniane zewnętrzne i  wrota stalowe. Wzdłuż jednej ściany rampa betonowa ze schodami betonowymi. stolarka okienna stalowa. Posadzki cementowe. Kubatura 947 m2. Pow. zbudowy 244 m2. Pow. użytkowa 189 m2.
Budynek  nr 3 garażowy wolnostojący parterowy, niepodpiwniczony w technologii tradycyjnej z dwoma garażami. Ściany murowane, Stropodach z płyt korytkowych pokryty papą.  Posadzki cementowe. Elewacja tynk cementowo-wapienny malowany. Drzwi zewnętrzne stalowe. Brak stolarki okiennej. Kubatura 210 m3. Pow. zabudowy 58 m2 . Pow. użytkowa 44 m2.</t>
  </si>
  <si>
    <t>ObUM użytkuje 4 budynki z lat 1975- 1980r.
Budynek nr 1 główny biurowo-laboratoryjny, wolnostojący, dwukondygnacyjny, podpiwniczony. Wykonany w technologii tradycyjnej. Ściany murowane. Stropy z płyt żelbetowych kanałowych. Stropodach wentylowany z płytek korytkowych kryty papą. Klatka schodowa żelbetowa z okładziną z lastryka. Stolarka okienna z PCV w piwnicy drewniana. Stolarka drzwiowa drewniana i stalowa. Posadzki cementowe, lastryka, płytek ceramicznych i wykładzin PCV. Kubatura 2769 m3. Pow. zabudowy 317 m2. Pow. netto 753 m2. 
Budynek nr 2 Laboratoryjno-pomiarowy wolnostojący, parterowy, niepodpiwniczony. Wykonany w technologii tradycyjnej. Ściany murowane. Stropodach z płyt kanałowych i korytkowych pokryty papą. Drzwi wewn. drewniane zewnętrzne i wrota stalowe. Wzdłuż jednej ściany rampa betonowa ze schodami betonowymi. stolarka okienna stalowa. Posadzki cementowe. Kubatura 782 m2. Pow. zbudowy 166 m2. Pow. użytkowa 125 m2.
Budynek  nr 3 garażowy wolnostojący parterowy, niepodpiwniczony w technologii tradycyjnej z dwoma garażami. Ściany murowane, Stropodach z płyt korytkowych pokryty papą.  Posadzki cementowe. Elewacja tynk cementowo-wapienny malowany. Drzwi zewnętrzne stalowe. Okna drewniane. Kubatura 210 m3. Pow. zabudowy 58 m2 . Pow. użytkowa 45 m2.
Budynek nr 4 magazynowy wolnostojący parterowy, niepodpiwniczony w technologii tradycyjnej. Ściany murowane, Stropodach z płyt korytkowych pokryty papą.  Posadzki cementowe. Elewacja tynk cementowo-wapienny malowany. Drzwi zewnętrzne stalowe. stolarka okienna stalowa.Do budynku magazynowego dostawiona jest przybudówka z kształtowników stalowych pokryta i obudowana blachą stalową profilowaną, posadowiona bezpośrednio na nawierzchni z płyt betonowych. Wejście stanowi częśc obudowy jako wrota jednoskrzydlowe.  Kubatura 62 m3. Pow. zabudowy 19 m2 . Pow. użytkowa 16 m2</t>
  </si>
  <si>
    <t>Wysokie koszty ogrzewania, kotłownia gazowa
CWU z kotłowni
Budynek ma nieocieplone lub niedostatecznie ocieplone ściany,  okna PCV
Bryła budynku nie jest zwarta, nieznane ocieplenie stropu
Nie znana przyczyna wystokich kosztów
Brak dozoru konserwatorskiego
Są mozliwości do zastosowań OZE paneli PV i pompy ciepła.</t>
  </si>
  <si>
    <t xml:space="preserve">Umiarkowane koszty ogrzewania, ale to duża powierzchnia.
OUM wskazuje na potrzebę docieplenia stropodachu, docieplenia ścian zewnętrzych otynkowanych
Stolarka okienna PCV dwuszybowa
Potencjał do źródeł OZE: po dociepleniu stropodachu panele PV i pompy ciepła
Nie pełniony nadzór konserwatorski
</t>
  </si>
  <si>
    <t>Umiarkowane koszty ogrzewania i CWU z węzła miejskiego.
Budynek nie zaizolowany termicznie, nieszczelny dach.
Stolarka okienna PCV.
Dobre warunki do instalacji paneli PV po doizolowaniu i naprawie pokrycia dachowego.
Budynek bez nadzoru konserwatorskiego.</t>
  </si>
  <si>
    <t>5 budynków z 1985 r.
Budynek nr 1 główny biurowo-laboratoryjny, wolnostojący, dwukondygnacyjny, podpiwniczony. Wykonany w technologii tradycyjnej. Ściany murowane. Stropy z płyt żelbetowych kanałowych. Stropodach wentylowany z płytek korytkowych kryty papą. Klatka schodowa żelbetowa z okładziną z lastryka. stolarka okienna z PCV w piwnicy drewniane. stolarka drzwiowa drewniana i stalowa. Posadzki cementowe, lastryka, płytek ceramicznych i wykładzin PCV. Kubatura 2825 m3. Pow. zabudowy 345 m2. Pow. użytkowa 765 m2.
Budynek nr 2 Laboratoryjno-pomiarowy wolnostojący, parterowy, niepodpiwniczony. Wykonany w technologii tradycyjnej. Ściany Stropodach z płyt kanałowych i korytkowych pokryty papą. Drzwi wewn. drewniane zewn. wrota stalowe. Wzdłuż jednej ściany rampa betonowa ze schodami betonowymi. stolarka okienna stalowa i z  PCV. Posadzki cementowe. Kubatura 947 m2. Pow. zbudowy 244 m2. Pow. użytkowa 190 m2.
Budynek nr 3 Został rozebrany: Magazynowy wolnostojący parterowy, niepodpiwniczony w technologii tradycyjnej. Ściany murowane, Stropodach z płyt korytkowych pokryty papą.  Posadzki cementowe. Elewacja tynk cementowo-wapienny malowany. Drzwi zewnętrzne stalowe. Brak stolarki okiennej. 
Budynek nr 4 Laboratoryjny wolnostojący parterowy, częściowo podpiwniczony w technologii tradycyjnej. Ściany murowane, Stropodach z płyt korytkowych pokryty papą.  Posadzki z płytek ceramicznych. Drzwi zewnętrzne stalowe. stolarka okienna z PCV. Kubatura 270 m3. Pow. zabudowy 57 m2 . Pow. użytkowa 38 m2.
Budynek nr 5 garażowy wolnostojący parterowy, niepodpiwniczony w technologii tradycyjnej. Ściany murowane, stropodach z płyt korytkowych pokryty papą.  Posadzki cementowe. Elewacja tynk cementowo-wapienny malowany. Drzwi zewnętrzne stalowe. Brak stolarki okiennej. Kubatura 148 m3. Pow. zabudowy 39 m2 . Pow. użytkowa 30 m2.</t>
  </si>
  <si>
    <t>Powierzchnia użytkowa ogrzewana</t>
  </si>
  <si>
    <t>00-139 Warszawa
ul. Elektoralna 2</t>
  </si>
  <si>
    <t xml:space="preserve">Koszty ciepła umiarkowane z węzła, ciepło miejskie.
Wskazana wymiana drewnianej stolarki okienne z okiennicami.
Zniszczona elewacja z tynku malowanego z elementami dekoracji.
Budynek nieocieplony – elewacja z lat 30 XX wieku.
Duża działka dające dobre możliwości na stosowania paneli PV.
Budynek bez nadzoru konserwatora zabytków.
</t>
  </si>
  <si>
    <t>Budynek wolnostojący dwukondygnacyjny o nieregularnym kształcie w części parterowy w części z Ip, niepodpiwniczony, wykonany w technologi tradycyjnej. Ściany murowane z cegły ceramicznej. Stropy z płyt kanałowych żelbetowych. Klatka schodowa żelbetowa obłożona płytami z lastryka. Dach w formie stropodachu  krytego papą termozgrzewalną. Stolarka okienna z PCV. stolarka drzwiowa drewniana z PCV i stalowa. Tynki wewnętrzne cem-wap. malowane i z okładzinami z płytek ceramicznych. Elewacja z tynku cem-wap. malowanego. Posadzki cementowe z płytek ceramicznych i wykładziny dywanowej. Teren przyobiektowy częściowo z nawierzchnią z kostki betonowej, częściowo trawiasty z elementami średniej i wysokiej zieleni. Obok budynek gospodarczy parterowy wykonany w technologii tradycyjnej z dachem płaskim krytym papą z elewacją jak budynek główny z pomieszczeniami gospodarczymi i garażem. Powierzchnia zabudowy 180 m2. Powierzchnia użytkowa 187 m2. Powierzchnia działki 988 m2.</t>
  </si>
  <si>
    <t>Główny Urząd Miar</t>
  </si>
  <si>
    <t>GUM</t>
  </si>
  <si>
    <t>Roczne zużycie energii elektrycznej na 1 m2
(kWh)</t>
  </si>
  <si>
    <t>Kompleks budynków Głównego Urzędu Miar przy ul. Elektoralnej 2 w Warszawie składa się z 7 budynków , 3 – 5 kondygnacyjnych podpiwniczonych z poddaszami nieużytkowymi. Budynki GUM powstały na początku XIX wieku. Odbudowane ze zniszczeń wojejennych w latach 1950-54.
 Budynki oznaczone  od A do E włącznie został wpisany do rejestru zabytków pod numerem A-467/2 decyzja z dnia 1 lipca 1965r ,  i podlegają ochronie konserwatorskiej.
Budynek A jest 3 kondygnacyjny, budynek B jest 5 kondygnacyjny, budynki C, D, E są 4 kondygnacyjne, budynek F jest tylko na poziomie -1 pełni funkcję łącznika 
Budynki z poddaszami nieużytkowymi, podpiwniczone.do budynku G 4 kondygnacyjnego. Budynek H to ciąg garaży na 10 mstanowisk z wydzielonymi bokasami i osobnymi bramami garażowymi, Pokrycie budynku stanowi dach płaski betonowy wykończony papą termozgrzewalną.
Wykonane są w technologi tradycyjnej , murowanej,  posiadają wysoki dwuspadowy dach pokryty blachą miedzianą. Stolarka drzwiowa drewniana, okienne to szyby zespolone w ramach aluminiowych ok. 25-cioletnia.</t>
  </si>
  <si>
    <t>Ciepło z sieci miejskiej dostarczane do węzła.
Węzeł realizuje wyłącznie funkcje CO
Grzejniki płaszczyznowe, w większości zaopatrzone w głowice termostatyczne
Pozostałe wymiany głowic będą w 2022</t>
  </si>
  <si>
    <t>Brak centralnie przygotowanej CWU
CWU przygotowywana lokalnie w 95% w pojemnościowych el. podgrzewaczach wody
Duże rozproszenie punktów poboru
Liczba term elektr. 40-50 o pjemności 5-10 l.
Liczba korzystających ok. 350 osób</t>
  </si>
  <si>
    <t>- ściany zewnętrzne - zapewniają izolacje w stopniu dobrym
- strop lub stropodach ostatniej kondygnacji - docieplony strop
- podłogi na gruncie lub pom. nieogrzewanymi - dobry, nieznany stopień izolacji
- ściany ogrzewanych piwnic - dobry, nieznany stopień izolacji</t>
  </si>
  <si>
    <t xml:space="preserve">Stolarka okienna 25 lat aluminiowa z szybami zespolonymi.
Okucia stwarzają problemy, ramy nie zawsze szczelne </t>
  </si>
  <si>
    <t>Ciepło z sieci miejskiej dostarczane do węzła tylko dla celów CO
CWU przygotowywana lokalnie w 95% w pojemnościowych el. podgrzewaczach wody
Duże rozproszenie punktów poboru CWU ogranicza zastosowanie pomp ciapła
Niskie możliwości zastosowania paneli PV
Powierzchnie dachowe do wykorzystania w 20% z czego w 50% są zacienione
Do oceny działania oszczędzające wydatki energi na oświetlenie.
Ocena wymiany okien na prądotwórcze - ramy z szybami z kropkami kwantowymi 
Nadzór konserwatora zabytków</t>
  </si>
  <si>
    <t>Rzut</t>
  </si>
  <si>
    <t>Okręgowy Urząd Miar Warszawa
Wydział Zamiejscowy w Broniszach</t>
  </si>
  <si>
    <t>Budynki A i C wybudowane w 1987 r.połączone ze sobą na poziomie parteru łącznikiem B. Budynek A - dwukondygnacyjny, podpiwniczony, część B - łącznik parterowy, niepodpiwniczony, Budynek C - parterowy niepodpiwniczony. Obiekt wolnostojący ogrodzony siatką ogrodzeniową w ramkach (z bramą wjazdową), otoczone  elementami zieleni. Garaż w części wysokiego podpiwniczenia. Ściany nośne budynków wykonane z bloczków gazobetonowych.  Dach w formie stropodachu z płyt korytkowych, pokryty papą. Stropy z płyt żelbetowych kanałowych. Elewacja wykonana z tynków cementowo-wapiennych. Schody zewnętrzne wylewane żelbetowe z okładziną z lastryka. Stolarka okienna PCV w części A, drewniana w częśći B i C. stolarka drzwiowa PCV i drewniana. Podłogi w przeważającej części z wykładziny PCV,  linoleum, terrakoty i cementowe. Kubatura: część A - 4495 m3, B - 451 m3, C -  6174 m3. Pow. zabudowy: część A -  419 m2, B - 86 m2, C - 236 m2. Pow. użytkowa: część A - 1096 m2, B - 76 m2, C - 191 m2. Pow. działki: 4010 m2.</t>
  </si>
  <si>
    <t>Dokumentacja posiadana</t>
  </si>
  <si>
    <t>Dokumentacja :
- projektowa i powykonawcza remontu dachu (2008 r.)
- projektowa i powykonawcza wymiany okien od podwórza, 2002, 2007 r., 2011 r., 2018 r.
- dokumentacja projektowa wymiany okien od frontu uzgodniona z konserwatorem zabytków (front 26 sztuk - jest niezrealizowana),
- dokumentacja projektowa wymiany węzła cieplnego wraz z przystosowaniem pomieszczenia (nie zrealizowany zamiar).</t>
  </si>
  <si>
    <t>Dokumentacja:
- projektowa oraz powykonawcza remontu dachu (2017 r.),
- dokumentacja powykonawcza wymiany okien (2005 r., 2006 r., 2007 r.)
- dokumentacja projektowa izolacji ścian przyziemia (nie zrealizowany zamiar).</t>
  </si>
  <si>
    <t>Dokumentacja powykonawcza wymiany okien (2004 r.).
Dokumentacja rysunkowa rzutów i przekrojów.</t>
  </si>
  <si>
    <t>Kosztorys wymiany wew. instalacji CO z grzejnikami i zaworami termostat. 2006 r.
Projekt techniczny rozbudowy budynku 1990 r.
Kosztorys remontu obróbek dekarskich, docieplenie kominów, malowanie rynien 2008 r.
Wycena wymiany okien przez f-mę Vidok, 2004 r.</t>
  </si>
  <si>
    <t xml:space="preserve">Szczątkowe i nieistotne dokumenty </t>
  </si>
  <si>
    <t>Inwentaryzacja budowlana z 1967 r. i 1973 r.,
Projekty techniczne oraz instalacji budynku – z lat 60, 70 i 80 XX w.;</t>
  </si>
  <si>
    <t>Inwentaryzacja architektoniczno-konstrukcyjna z 1992 r.
Projekty instalacji budynku – z lat 90 XX w.</t>
  </si>
  <si>
    <t>Inwentaryzacja budynku z 1982 r.
Projekty techniczne instalacji budynku – z lat 80 XX w.</t>
  </si>
  <si>
    <t xml:space="preserve">Inwentaryzacja architektoniczno-konstrukcyjna z 1984 r.
Projekt techniczny instalacji elektrycznej – z lat 80 XX w. </t>
  </si>
  <si>
    <t>Inwentaryzacja budowlano-konstrukcyjna z 1982 r.
Projekt techniczny instalacji elektrycznej – z lat 80 XX w.</t>
  </si>
  <si>
    <t>Inwentaryzacja budynku w wersji papierowej 2010 – 2011 r.
Ekspertyza techniczna budynku (ocena stanu technicznego z Listopada 2021 r.)
Projekty przeprowadzanych remontów
Brak projektów  termomodernizacji, budynekz przed 1900 r. mury o grubości około 60 cm.</t>
  </si>
  <si>
    <t>Inwentaryzacja budynku w wersji papierowej 2010 – 2011 r.
Dokumentacje termomodernizacji budynku (docieplenie ścian zewnętrznych, modernizacja i docieplenie dachu 2010-2013 r.).</t>
  </si>
  <si>
    <t xml:space="preserve">Inwentaryzacja budynku w wersji papierowej 2010 – 2011 r.
Dokumentacje termomodernizacji budynku (docieplenie ścian zewnętrznych, modernizacja i docieplenie dachu 2008-2013 r.).
</t>
  </si>
  <si>
    <t>Inwentaryzacja budynku A, budynku B, budynku garażowego, 2006, druk + CD
Ocieplanie ściany północnej od strony podwórza w budynku A, 2015/2016, druk + CD
Projekt budowlany – modernizacja węzła c.o., 2004, druk
Projekt techniczny modernizacji układu zasilania energetycznego w rozdzielni NN ŚN, 2007 -2008, druk
Projekt ocieplenia ściany szczytowej wschodniej bud. B, 2002, druk
Projekt remontu dachu, 2006, druk
Projekt budowlany remontu klatki schodowej bud. A, 2003, druk</t>
  </si>
  <si>
    <t>Dokumentacja w formie papierowej z 1994 r.:
Przedmiar naprawa dachu i rynien,
Projekt adaptacji i przebudowy budynku,
Inwentaryzacja budynku dla potrzeb przyszłej adaptacji,
Projekt techniczny instalacji centralnego ogrzewania,
Kosztorys ślepy wewnętrznej instalacji wod-kan,
Projekt techniczny – wewnętrzna instalacja gazowa.</t>
  </si>
  <si>
    <t>Projekt techniczny - adaptacja budynku na pomieszczenia biurowe, 1992, wydruk</t>
  </si>
  <si>
    <t>Przedmiar robót na remont Punktu Obsługi Klienta, 2019, wydruk
Obmiar – docieplenie skosów i stropu, 2016, skan</t>
  </si>
  <si>
    <t>Projekt zagospodarowania terenu
Projekt architektoniczny
Projekt konstrukcyjny
Projekt instalacji technicznych
Dokumentacja jest wyłacznie w wersji papierowej głównie z 1980 r.</t>
  </si>
  <si>
    <t>Projekt zagospodarowania terenu
Projekt architektoniczny
Projekt konstrukcyjny
Projekt instalacji technicznych i teletechnicznych
Dokumentacja jest wyłacznie w wersji papierowej głównie z 1978-89 r.</t>
  </si>
  <si>
    <t>Brak opracowań mogących wspomóc audyt.</t>
  </si>
  <si>
    <t>Projekt zagospodarowania terenu
Projekt architektoniczny
Projekt konstrukcyjny
Projekt instalacji technicznych
Dokumentacja jest wyłacznie w wersji papierowej głównie z 1974-75 r.</t>
  </si>
  <si>
    <t>W trakcie ustalania dostępności dokumentacji w zasobach Urzędu Miasta</t>
  </si>
  <si>
    <t>a/ inwentaryzacje budowlane dotyczące powierzchni.
b/ dokumentacje powykonawcze po termomodernizacji budynków – dla trzech budynków</t>
  </si>
  <si>
    <t>a/ inwentaryzacje budowlane dotyczące powierzchni. 
b/ dokumentacje powykonawcze po termomodernizacji budynków – dla dwóch budynków</t>
  </si>
  <si>
    <t>a/ inwentaryzacje budowlane dotyczące powierzchni.
b/ dokumentacje powykonawcze po termomodernizacji budynków – dla dwóch budynków</t>
  </si>
  <si>
    <t>Inwentaryzacja architektoniczna budynku biurowego 2002 r.
Projekt budowlany modernizacji budynku węzła cieplnego, sanitarny 2003 r.
Projekt budowlany modernizacji elewacji z kolorystyką 2002 r.</t>
  </si>
  <si>
    <t>Dokumentacja powykonawcza dotycząca wymiany instalacji elektrycznej 2017 r.
Audyt efektywności ekologicznej budynku użyteczności publicznej 2013 r
Projekt budowlany modernizacji węzła cieplnego i instalacji CO 1998 r.</t>
  </si>
  <si>
    <t>Projekt techniczny instalacji gazowej oraz przyłącza – 1983 r.
Projekt zamienny rusztu fundamentowego budynku B i C (łącznik, kanał) – 1984 r.
Projekt sieci wodno-kanalizacyjnej – 1983 r.
Projekt techniczny instancji elektrycznych –  1983 r.
Rysunki: rzuty kondygnacji i przekroje z roku 1983.</t>
  </si>
  <si>
    <t>Inwentaryzacja architektoniczna budynku biurowego
Projekt budowlany instalacji gazowej 1995 r.
Projekt instalacji elektrycznej 1996 r</t>
  </si>
  <si>
    <t>Projekt budowalno-wykonawczy instalacji CO i modernizacji kotłowni gazowej 2007 r.
Opinia techniczna o stanie konstrukcji budynków 2018 r.</t>
  </si>
  <si>
    <t>Projekt docieplenia ścian z kosztorysami, 2010 r., druk
Rzuty kondygnacji, druk</t>
  </si>
  <si>
    <t>Dokumentacja budynku i remontów.</t>
  </si>
  <si>
    <t>Obiekt modernizowany i adaptowany na potrzeby jednostki w 2016 r.
Posiada obszerną dokumentację.</t>
  </si>
  <si>
    <t>Kompletna dokumentacja budowlana z roku 1984 budynku oraz instalacji wersje papierowe w teczkach</t>
  </si>
  <si>
    <t xml:space="preserve">Dokumentacja architektoniczno-budowlana remontu pomieszczeń parter, 2018 roku.
u
</t>
  </si>
  <si>
    <t>GUM posiada dokumentacje inwentaryzacji i techniczne wszystkich budynków.
Inwentaryzacje w wersjach PDF i DWG, inna dokumentacja w zależności od lat wytworzenia.</t>
  </si>
  <si>
    <t>Stolarka okienna w części wymieniona na PCV (okna od podwórza)
Stolarka okienna do wymiany od frontu budynku – 26 szt.</t>
  </si>
  <si>
    <t>Stolarka okienna w całości wymieniona na PCV.
Do wymiany drzwi wejściowe od podwórza.</t>
  </si>
  <si>
    <t>Docieplone ściany w 1994, brak informacji o grubości izolacji
Nie docieplone stropy i dach</t>
  </si>
  <si>
    <t>Wymieniono drewnianą stolarkę okienną na PCV 2015
Stare bramy i drzwi w poziomie piwnicy</t>
  </si>
  <si>
    <t>Kotłownia własna na paliwo gazowe.
W roku 2022 po zakończeniu sezonu grzewczego zostanie wykonana wymiana instalacji CO (kocioł, grzejniki, instalacje).
Jest wybrany wykonawca w postępowaniu "zaprojektuj i wybuduj".</t>
  </si>
  <si>
    <t>Informacja dodatkowa OUM:
Budynek jest docieplony płytami styropianowymi.</t>
  </si>
  <si>
    <t>wymieniona stolarka okienno-drzwiowej na parterze i piętrze budynku,</t>
  </si>
  <si>
    <t xml:space="preserve">Duże koszty ogrzewania, ciepło z węzła miejskiego.
Elewacja nie ocieplona z cegły klinkierowej, mało skutecznych możliwości docieplenia ścian
Dachówka bez docieplenia, strop z nie modernizowanym dociepleniem
Stolarka okienna od podwórza wymieniona na PCV, do wymiany od frontu budynku – 26 szt.
Modernizacja węzła, może zawory termostatyczne
Trudne warunki lokalizacyjne dla OZE
Budynek 1898 r. pod nadzorem konserwatora zabytków
</t>
  </si>
  <si>
    <t>Elewacja nie docieplona.
Dachówka bez docieplenia, strop z nie modernizowanym dociepleniem
Ogrzewanie: urząd - kotłownia własna gazowa, lokatorzy - piece gazowe dwufunkcyjne
Stolarka okienna w całości wymieniona na PCV.
Do wymiany drzwi wejściowe od podwórza
Potrzeba wymiany pieca gazowego
Stosunkowo mały, ale wyremontowany dach pod panele PV
Niewielka możliwość udziału dla PC
Nadzór - wpis do Gminnej Ewidencji Zabytków</t>
  </si>
  <si>
    <t xml:space="preserve">Duże koszty ogrzewania, konieczne docieplenia całej bryły.
Budynek nie jest dobrze wykorzystywany
W Zielonej Górze zatrudnionych jest 11 osób.
W poprzednich latach były przymiarki do wynajęcia części budynku.
Przeszkodą było brak odrębnego wejścia na piętro budynku i brak chętnych do wynajęcia powierzchni.
Potencjał do zastosowania energooszczędnych rozwiązań.
Potencjał do źródeł OZE.
Wskazana termomodernizacja, wykonanie schodów do I kondygnacji i wynajęcie
</t>
  </si>
  <si>
    <t xml:space="preserve">Koszty ciepła zdecydowanie zbyt wysokie, ciepło miejskie.
Może wprowadzenie zaworów lub potrzebna regulacja automatyki.
Wymieniono drewnianą stolarkę okienną na PCV.
Mało informacji o izolacjach termicznych w budynku.
Małe powierzchnie na wysokim dachu, duża działka, ale słabo ogrodzona.
To ogranicza możliwości paneli PV lub pompy ciepła.
Budynek bez nadzoru konserwatora zabytków.
</t>
  </si>
  <si>
    <t>Wysokie koszty ogrzewania, kotłownia gazowa
CWU z kotłowni
Budynek ma docieplone ściany, wymienione okna
Nie znana przyczyna wystokich kosztów
Brak dozoru konserwatorskiego
Są mozliwości do zastosowań OZE</t>
  </si>
  <si>
    <t xml:space="preserve">Koszty ciepła umiarkowane z węzła, ciepło i większość CWU.
Elewacja z tynku w dobrym stanie, była ocieplana.
Fundamenty i ściany piwnic z zabezpieczeniem przeciwwilgociowym i przeciwwodnym. Ocieplone ściany piwnic.
OUM widzi potrzebę wymiany gresu na tarasie z położeniem docieplenia i hydroizolacji.
Duża działka i dachy dające dobre możliwości na stosowania paneli PV i wprowadzenie pompy ciepła do CWU.
Budynek bez nadzoru konserwatora zabytków.
</t>
  </si>
  <si>
    <t>Podwyższone koszty ciepła  z własnej kotłowni gazowej na CO i piecyk na CWU
Elewacja i ściany piwnic były ocieplane przed 2014 r., stolarka okienna PCV
Stropodach konstrukcji drewnianej, ocieplony, pokryty papą termozgrzewalną.
Możliwość wykorzystania paneli PV na dach.
Brak nadzoru konserwatora zabytków</t>
  </si>
  <si>
    <t>Umiarkowane koszty ciepła z własnej kotłowni spalającej ekogroszek.
Planowana wymiany na piec na gaz ziemny, więc koszty wzrosną x2
Wykonana jest dokumentacja projektowa zewnętrznej instalacji gazowej wraz z wewnętrzną instalacją i kotłownią gazową.
Elewacja na ociepleniu z płyt styropianowych.
Stropodach z płyt korytkowych, ocieplony, pokryty papą termozgrzewalną.
Stolarka okienna PCV
Możliwość montażu  paneli PV na dachu.
Brak nadzoru konserwatora zabytków</t>
  </si>
  <si>
    <t>Niskie koszty ciepła z własnej kotłowni na gaz ziemny.
Termomodernizacja ścian, stropodachów, drzwi, bram garażowych i okien w 2014 r.
Obejmowała ocieplenie ścian zewnętrznych, dachu i stropodachów.
W 2014 dokonano wymiany grzejników
Wskazana wymiana starego 18 letniego  kotła gazowego 105 kW, po termomodernizacji jest przewymiarowany.
Dobre możliwości paneli wykorzystania paneli PV, możliwe głębinowe pomy ciepła
Budynek nie posiada nadzoru konserwatora zabytków.
Powierzchnia użyczana 607,43 m2, 34 osób najemcy, 8 pracowników OUM</t>
  </si>
  <si>
    <t>Niskie koszty ciepła z własnej kotłowni na gaz ziemny.
Termomodernizacja ścian, stropodachów, drzwi, bram garażowych i okien w 2014 r.
Obejmowała ocieplenie ścian zewnętrznych, dachu i stropodachów.
W 2014 dokonano wymiany grzejników, ponadto wykonano przyłącze gazu i zastąpiono kocioł na olej opałowy 60 kW kotłem na gaz ziemny.
Dobre możliwości paneli wykorzystania paneli PV,
Budynek nie posiada nadzoru konserwatora zabytków.
Powierzchnia użyczana 485,95
OUM zatrudnia 11 osób, najemca 40 osób</t>
  </si>
  <si>
    <r>
      <t xml:space="preserve">Umiarkowane koszty ogrzewania z węzła cieplnego.
Lokalne elektryczne przygotowanie CWU
Ściany docieplone, bez ścian poniżej gruntu 2010 r.
Wymagane ocieplenie i wymiana pokrycia dachowego na bud. laboratoryjnym,
Stolarka okienna PCV, ale do sprawdzenia, bo stanowi 50% elewacji.
Występują dobre warunku do montaży paneli PV na dachu i na dużej działce.
Budynek bez nadzoru konserwatorskiego.
</t>
    </r>
    <r>
      <rPr>
        <sz val="12"/>
        <color indexed="10"/>
        <rFont val="Arial"/>
        <family val="2"/>
        <charset val="238"/>
      </rPr>
      <t>Wynajęte dla najemcy 140,13 m2, zatrudnienie OUM 12 osób, najemca 5 osób.</t>
    </r>
  </si>
  <si>
    <t>Umiarkowane koszty ogrzewania z własnej kotłowni gazowej.
Lokalne elektryczne przygotowanie CWU dla 35 osób
Budynek docieplony i po remontach adaptacyjnych w 2016 r. i 2020 r.
Wymienieniona stolarka okienna PCV w 2016 r.
Dobre warunki do montaży paneli PV na dachu.
Budynek bez nadzoru konserwatorskiego.</t>
  </si>
  <si>
    <t xml:space="preserve">1.556 m2  </t>
  </si>
  <si>
    <t>Umiarkowane koszty ogrzewania i CWU z węzła cieplnego.
Budynek ma wyremontowany dach, ale bez docieplania.
Elewacja zniszczona, nie ocieplona.
Stolarka okienna PCV.
Występują dobre warunku do montaży paneli PV na dachu i na dużej działce.
Budynek bez nadzoru konserwatorskiego.
Wynajęte dla GIJHiARS 521,40 m2, zatrudnienie OUM 12 osób, najemca 15 osób.</t>
  </si>
  <si>
    <t xml:space="preserve">Koszty ciepła niskie z własnej kotłowni na ekogroszek.
Wymieniono drewnianą stolarkę okienną na PCV.
Wymieniono dach na budynku i ocieplono.
Mało informacji o izolacjach termicznych  budynku
Elewacja w bardzo złym stanie.
Powierzchnie na wysokim dachu i na garażu dają mozliwość stosowania paneli PV.
Budynek bez nadzoru konserwatora zabytków.
</t>
  </si>
  <si>
    <t>Umiarkowane koszty ciepła z węzła cieplnego
Termomodernizacja ścian, stropodachów i okien w 2014 r.
W 2014 dokonano wymiany grzejników.
Duże powierzchnie dachów i działki umożliwiają montaż paneli PV.
Nie posiada nadzór konserwatora zabytków
Powierzchnia użyczana: 541,77
OUM 11 osób, najemcy 40 osób</t>
  </si>
  <si>
    <t>Niskie koszty ciepła z węzła cieplnego
Termomodernizacja ścian, stropodachów, drzwi i okien w 2014 r.
W 2014 dokonano wymiany grzejników.
Duże powierzchnie dachów i działki umożliwiają montaż paneli PV.
Nie posiada nadzór konserwatora zabytków
Powierzchnia wynajmowana 485,76
OUM 8 osób najemca 15 osób</t>
  </si>
  <si>
    <t>Budynek biurowy z 1995 r. w części biurowej dwukondygnacyjny z podpiwniczeniem, z przylegającą parterową przybudówką. Budynek konstrukcji tradycyjnej: murowany z elementami żelbetonowymi. Fundamenty i ściany piwnic betonowe. Ściany nośne z prefabrykatów blokowych. Mury podokienne z betonu komórkowego ściany zewnętrzne docieplone styropianem. Ściany działowe murowane z cegły. Dach dwuspadowy, o konstrukcji drewnianej 
w części biurowej dwukondygnacyjnej, a w części niskiej (przybudówka) strop żelbetonowy. Pokrycie dachowe w części dwukondygnacyjnej wykonane z blachodachówki, a części płaskiej pokrycie wykonane z papy termozgrzewalnej. Stolarka okienna w całym budynku PCV.</t>
  </si>
  <si>
    <t>5034 m2</t>
  </si>
  <si>
    <t>Posiadana dokumentacja w trakcie ustalania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</si>
</sst>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0\ &quot;zł&quot;;[Red]\-#,##0\ &quot;zł&quot;"/>
    <numFmt numFmtId="8" formatCode="#,##0.00\ &quot;zł&quot;;[Red]\-#,##0.00\ &quot;zł&quot;"/>
    <numFmt numFmtId="44" formatCode="_-* #,##0.00\ &quot;zł&quot;_-;\-* #,##0.00\ &quot;zł&quot;_-;_-* &quot;-&quot;??\ &quot;zł&quot;_-;_-@_-"/>
    <numFmt numFmtId="164" formatCode="#,##0.00\ &quot;zł&quot;"/>
    <numFmt numFmtId="165" formatCode="0.0"/>
  </numFmts>
  <fonts count="14" x14ac:knownFonts="1">
    <font>
      <sz val="10"/>
      <name val="Arial"/>
      <charset val="238"/>
    </font>
    <font>
      <sz val="10"/>
      <name val="Arial"/>
      <family val="2"/>
      <charset val="238"/>
    </font>
    <font>
      <sz val="8"/>
      <name val="Arial"/>
      <family val="2"/>
      <charset val="238"/>
    </font>
    <font>
      <u/>
      <sz val="10"/>
      <color indexed="12"/>
      <name val="Arial"/>
      <family val="2"/>
      <charset val="238"/>
    </font>
    <font>
      <sz val="10"/>
      <name val="Arial"/>
      <family val="2"/>
      <charset val="238"/>
    </font>
    <font>
      <sz val="12"/>
      <name val="Arial"/>
      <family val="2"/>
      <charset val="238"/>
    </font>
    <font>
      <b/>
      <sz val="12"/>
      <name val="Arial"/>
      <family val="2"/>
      <charset val="238"/>
    </font>
    <font>
      <vertAlign val="superscript"/>
      <sz val="12"/>
      <name val="Arial"/>
      <family val="2"/>
      <charset val="238"/>
    </font>
    <font>
      <sz val="12"/>
      <name val="Arial"/>
      <family val="2"/>
      <charset val="238"/>
    </font>
    <font>
      <sz val="12"/>
      <color indexed="10"/>
      <name val="Arial"/>
      <family val="2"/>
      <charset val="238"/>
    </font>
    <font>
      <b/>
      <sz val="9"/>
      <color indexed="81"/>
      <name val="Tahoma"/>
      <family val="2"/>
      <charset val="238"/>
    </font>
    <font>
      <sz val="9"/>
      <color indexed="81"/>
      <name val="Tahoma"/>
      <family val="2"/>
      <charset val="238"/>
    </font>
    <font>
      <sz val="12"/>
      <color rgb="FF00B050"/>
      <name val="Arial"/>
      <family val="2"/>
      <charset val="238"/>
    </font>
    <font>
      <sz val="12"/>
      <color rgb="FF0070C0"/>
      <name val="Arial"/>
      <family val="2"/>
      <charset val="238"/>
    </font>
  </fonts>
  <fills count="4">
    <fill>
      <patternFill patternType="none"/>
    </fill>
    <fill>
      <patternFill patternType="gray125"/>
    </fill>
    <fill>
      <patternFill patternType="solid">
        <fgColor rgb="FF92D050"/>
        <bgColor indexed="64"/>
      </patternFill>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4" fillId="0" borderId="0"/>
    <xf numFmtId="44" fontId="1" fillId="0" borderId="0" applyFont="0" applyFill="0" applyBorder="0" applyAlignment="0" applyProtection="0"/>
  </cellStyleXfs>
  <cellXfs count="80">
    <xf numFmtId="0" fontId="0" fillId="0" borderId="0" xfId="0"/>
    <xf numFmtId="0" fontId="5" fillId="0" borderId="0" xfId="0" applyFont="1"/>
    <xf numFmtId="0" fontId="8" fillId="0" borderId="0" xfId="0" applyFont="1"/>
    <xf numFmtId="0" fontId="0" fillId="0" borderId="0" xfId="0" applyFill="1"/>
    <xf numFmtId="0" fontId="5" fillId="0" borderId="1" xfId="0" applyFont="1" applyFill="1" applyBorder="1" applyAlignment="1">
      <alignment horizontal="center" vertical="top" wrapText="1"/>
    </xf>
    <xf numFmtId="0" fontId="0" fillId="0" borderId="0" xfId="0" applyBorder="1"/>
    <xf numFmtId="0" fontId="5" fillId="0" borderId="1" xfId="0" applyFont="1" applyFill="1" applyBorder="1" applyAlignment="1">
      <alignment vertical="top" wrapText="1"/>
    </xf>
    <xf numFmtId="0" fontId="6" fillId="2" borderId="1" xfId="0" applyFont="1" applyFill="1" applyBorder="1" applyAlignment="1">
      <alignment horizontal="center" vertical="center" wrapText="1"/>
    </xf>
    <xf numFmtId="0" fontId="0" fillId="0" borderId="0" xfId="0" applyBorder="1" applyAlignment="1">
      <alignment horizontal="center" vertical="top"/>
    </xf>
    <xf numFmtId="0" fontId="8" fillId="0" borderId="0" xfId="0" applyFont="1" applyAlignment="1">
      <alignment horizontal="center" vertical="top"/>
    </xf>
    <xf numFmtId="0" fontId="0" fillId="0" borderId="0" xfId="0" applyAlignment="1">
      <alignment horizontal="center" vertical="top"/>
    </xf>
    <xf numFmtId="164" fontId="0" fillId="0" borderId="0" xfId="0" applyNumberFormat="1" applyBorder="1" applyAlignment="1">
      <alignment horizontal="center" vertical="top"/>
    </xf>
    <xf numFmtId="164" fontId="8" fillId="0" borderId="0" xfId="0" applyNumberFormat="1" applyFont="1" applyAlignment="1">
      <alignment horizontal="center" vertical="top"/>
    </xf>
    <xf numFmtId="164" fontId="0" fillId="0" borderId="0" xfId="0" applyNumberFormat="1" applyAlignment="1">
      <alignment horizontal="center" vertical="top"/>
    </xf>
    <xf numFmtId="0" fontId="6" fillId="0" borderId="1" xfId="0" applyFont="1" applyBorder="1" applyAlignment="1">
      <alignment horizontal="center" vertical="center"/>
    </xf>
    <xf numFmtId="164" fontId="5" fillId="0" borderId="1" xfId="0" applyNumberFormat="1" applyFont="1" applyFill="1" applyBorder="1" applyAlignment="1">
      <alignment horizontal="center" vertical="top" wrapText="1"/>
    </xf>
    <xf numFmtId="164" fontId="5" fillId="0" borderId="1" xfId="3" applyNumberFormat="1" applyFont="1" applyFill="1" applyBorder="1" applyAlignment="1">
      <alignment horizontal="center" vertical="top" wrapText="1"/>
    </xf>
    <xf numFmtId="0" fontId="5" fillId="0" borderId="1" xfId="0" applyFont="1" applyFill="1" applyBorder="1" applyAlignment="1">
      <alignment horizontal="center" vertical="center" wrapText="1"/>
    </xf>
    <xf numFmtId="0" fontId="0" fillId="0" borderId="0" xfId="0" applyBorder="1" applyAlignment="1">
      <alignment vertical="center"/>
    </xf>
    <xf numFmtId="0" fontId="8" fillId="0" borderId="0" xfId="0" applyFont="1" applyAlignment="1">
      <alignment vertical="center"/>
    </xf>
    <xf numFmtId="0" fontId="0" fillId="0" borderId="0" xfId="0" applyAlignment="1">
      <alignment vertical="center"/>
    </xf>
    <xf numFmtId="165" fontId="6" fillId="2"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top" wrapText="1"/>
    </xf>
    <xf numFmtId="165" fontId="0" fillId="0" borderId="0" xfId="0" applyNumberFormat="1" applyBorder="1" applyAlignment="1">
      <alignment horizontal="center" vertical="top"/>
    </xf>
    <xf numFmtId="165" fontId="8" fillId="0" borderId="0" xfId="0" applyNumberFormat="1" applyFont="1" applyAlignment="1">
      <alignment horizontal="center" vertical="top"/>
    </xf>
    <xf numFmtId="165" fontId="0" fillId="0" borderId="0" xfId="0" applyNumberFormat="1" applyAlignment="1">
      <alignment horizontal="center" vertical="top"/>
    </xf>
    <xf numFmtId="0" fontId="5" fillId="0" borderId="1" xfId="0" applyFont="1" applyFill="1" applyBorder="1" applyAlignment="1">
      <alignment horizontal="left" vertical="top" wrapText="1"/>
    </xf>
    <xf numFmtId="0" fontId="0" fillId="0" borderId="0" xfId="0" applyAlignment="1">
      <alignment horizontal="left" vertical="top"/>
    </xf>
    <xf numFmtId="164" fontId="5" fillId="0" borderId="1" xfId="0" applyNumberFormat="1" applyFont="1" applyFill="1" applyBorder="1" applyAlignment="1">
      <alignment horizontal="left" vertical="top" wrapText="1"/>
    </xf>
    <xf numFmtId="0" fontId="6" fillId="2" borderId="2" xfId="0" applyFont="1" applyFill="1" applyBorder="1" applyAlignment="1">
      <alignment horizontal="center" vertical="center" wrapText="1"/>
    </xf>
    <xf numFmtId="0" fontId="0" fillId="0" borderId="0" xfId="0" applyBorder="1" applyAlignment="1">
      <alignment horizontal="center" vertical="center"/>
    </xf>
    <xf numFmtId="164" fontId="3" fillId="0" borderId="1" xfId="1" applyNumberFormat="1" applyFill="1" applyBorder="1" applyAlignment="1" applyProtection="1">
      <alignment horizontal="center" vertical="top" wrapText="1"/>
    </xf>
    <xf numFmtId="164" fontId="13" fillId="0" borderId="1" xfId="0" applyNumberFormat="1" applyFont="1" applyFill="1" applyBorder="1" applyAlignment="1">
      <alignment horizontal="center" vertical="top" wrapText="1"/>
    </xf>
    <xf numFmtId="0" fontId="6" fillId="0" borderId="1" xfId="0" applyFont="1" applyBorder="1" applyAlignment="1">
      <alignment horizontal="center" vertical="center" wrapText="1"/>
    </xf>
    <xf numFmtId="8" fontId="5" fillId="0" borderId="1" xfId="0" applyNumberFormat="1" applyFont="1" applyFill="1" applyBorder="1" applyAlignment="1">
      <alignment horizontal="center" vertical="top" wrapText="1"/>
    </xf>
    <xf numFmtId="164" fontId="5" fillId="3" borderId="1" xfId="0" applyNumberFormat="1" applyFont="1" applyFill="1" applyBorder="1" applyAlignment="1">
      <alignment horizontal="center" vertical="top"/>
    </xf>
    <xf numFmtId="164" fontId="5" fillId="3" borderId="1" xfId="0" applyNumberFormat="1" applyFont="1" applyFill="1" applyBorder="1" applyAlignment="1">
      <alignment horizontal="center" vertical="top" wrapText="1"/>
    </xf>
    <xf numFmtId="3" fontId="5" fillId="0" borderId="1" xfId="0" applyNumberFormat="1" applyFont="1" applyFill="1" applyBorder="1" applyAlignment="1">
      <alignment horizontal="center" vertical="top" wrapText="1"/>
    </xf>
    <xf numFmtId="3" fontId="5" fillId="3" borderId="1" xfId="0" applyNumberFormat="1" applyFont="1" applyFill="1" applyBorder="1" applyAlignment="1">
      <alignment horizontal="center" vertical="top"/>
    </xf>
    <xf numFmtId="1" fontId="6" fillId="2" borderId="1" xfId="0" applyNumberFormat="1" applyFont="1" applyFill="1" applyBorder="1" applyAlignment="1">
      <alignment horizontal="center" vertical="center" wrapText="1"/>
    </xf>
    <xf numFmtId="1" fontId="6" fillId="0" borderId="1" xfId="0" applyNumberFormat="1" applyFont="1" applyBorder="1" applyAlignment="1">
      <alignment horizontal="center" vertical="center"/>
    </xf>
    <xf numFmtId="1" fontId="0" fillId="0" borderId="0" xfId="0" applyNumberFormat="1" applyAlignment="1">
      <alignment horizontal="center" vertical="top"/>
    </xf>
    <xf numFmtId="0" fontId="5" fillId="0" borderId="0" xfId="0" applyFont="1" applyAlignment="1">
      <alignment horizontal="center" vertical="top"/>
    </xf>
    <xf numFmtId="1" fontId="5" fillId="0" borderId="0" xfId="0" applyNumberFormat="1" applyFont="1" applyAlignment="1">
      <alignment horizontal="center" vertical="top"/>
    </xf>
    <xf numFmtId="8" fontId="5"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top" wrapText="1"/>
    </xf>
    <xf numFmtId="1" fontId="5" fillId="0" borderId="1" xfId="0" applyNumberFormat="1" applyFont="1" applyFill="1" applyBorder="1" applyAlignment="1">
      <alignment horizontal="center" vertical="top"/>
    </xf>
    <xf numFmtId="0" fontId="5" fillId="0" borderId="1" xfId="0" quotePrefix="1" applyFont="1" applyFill="1" applyBorder="1" applyAlignment="1">
      <alignment horizontal="left" vertical="top" wrapText="1"/>
    </xf>
    <xf numFmtId="8" fontId="3" fillId="0" borderId="1" xfId="1" applyNumberFormat="1" applyFill="1" applyBorder="1" applyAlignment="1" applyProtection="1">
      <alignment horizontal="center" vertical="top" wrapText="1"/>
    </xf>
    <xf numFmtId="0" fontId="5" fillId="0" borderId="1" xfId="0" applyFont="1" applyFill="1" applyBorder="1" applyAlignment="1">
      <alignment vertical="center" wrapText="1"/>
    </xf>
    <xf numFmtId="0" fontId="6" fillId="0" borderId="1" xfId="0" applyFont="1" applyFill="1" applyBorder="1" applyAlignment="1">
      <alignment vertical="center" wrapText="1"/>
    </xf>
    <xf numFmtId="3" fontId="6" fillId="0" borderId="1" xfId="0" applyNumberFormat="1" applyFont="1" applyFill="1" applyBorder="1" applyAlignment="1">
      <alignment horizontal="center" vertical="top" wrapText="1"/>
    </xf>
    <xf numFmtId="8" fontId="5" fillId="0" borderId="1" xfId="0" applyNumberFormat="1" applyFont="1" applyFill="1" applyBorder="1" applyAlignment="1">
      <alignment horizontal="left" vertical="top" wrapText="1"/>
    </xf>
    <xf numFmtId="8" fontId="3" fillId="0" borderId="1" xfId="1" applyNumberFormat="1" applyFill="1" applyBorder="1" applyAlignment="1" applyProtection="1">
      <alignment horizontal="center" vertical="top"/>
    </xf>
    <xf numFmtId="1" fontId="5"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65" fontId="13" fillId="0" borderId="1" xfId="0" applyNumberFormat="1" applyFont="1" applyFill="1" applyBorder="1" applyAlignment="1">
      <alignment horizontal="center" vertical="top" wrapText="1"/>
    </xf>
    <xf numFmtId="0" fontId="8" fillId="0" borderId="1" xfId="0" applyFont="1" applyFill="1" applyBorder="1" applyAlignment="1">
      <alignment horizontal="center" vertical="center" wrapText="1"/>
    </xf>
    <xf numFmtId="6" fontId="5" fillId="0" borderId="1" xfId="0" applyNumberFormat="1" applyFont="1" applyFill="1" applyBorder="1" applyAlignment="1">
      <alignment horizontal="center" vertical="top" wrapText="1"/>
    </xf>
    <xf numFmtId="6" fontId="3" fillId="0" borderId="1" xfId="1" applyNumberFormat="1" applyFill="1" applyBorder="1" applyAlignment="1" applyProtection="1">
      <alignment horizontal="center" vertical="top" wrapText="1"/>
    </xf>
    <xf numFmtId="0" fontId="4" fillId="0" borderId="1" xfId="0" applyFont="1" applyFill="1" applyBorder="1" applyAlignment="1">
      <alignment vertical="top" wrapText="1" readingOrder="1"/>
    </xf>
    <xf numFmtId="0" fontId="8" fillId="0" borderId="1" xfId="0" applyFont="1" applyFill="1" applyBorder="1" applyAlignment="1">
      <alignment vertical="center" wrapText="1"/>
    </xf>
    <xf numFmtId="0" fontId="8" fillId="0" borderId="1" xfId="0" applyFont="1" applyFill="1" applyBorder="1" applyAlignment="1">
      <alignment horizontal="center" vertical="top" wrapText="1"/>
    </xf>
    <xf numFmtId="164" fontId="5" fillId="0" borderId="1" xfId="0" quotePrefix="1" applyNumberFormat="1" applyFont="1" applyFill="1" applyBorder="1" applyAlignment="1">
      <alignment horizontal="left" vertical="top" wrapText="1"/>
    </xf>
    <xf numFmtId="8" fontId="5" fillId="0" borderId="1" xfId="0" quotePrefix="1" applyNumberFormat="1" applyFont="1" applyFill="1" applyBorder="1" applyAlignment="1">
      <alignment horizontal="left" vertical="top" wrapText="1"/>
    </xf>
    <xf numFmtId="8" fontId="5" fillId="0" borderId="1" xfId="0" applyNumberFormat="1" applyFont="1" applyFill="1" applyBorder="1" applyAlignment="1">
      <alignment horizontal="center" vertical="center" wrapText="1"/>
    </xf>
    <xf numFmtId="8" fontId="5" fillId="0" borderId="1" xfId="0" applyNumberFormat="1" applyFont="1" applyFill="1" applyBorder="1" applyAlignment="1">
      <alignment horizontal="center" vertical="top"/>
    </xf>
    <xf numFmtId="165" fontId="5" fillId="0" borderId="1" xfId="0" applyNumberFormat="1" applyFont="1" applyFill="1" applyBorder="1" applyAlignment="1">
      <alignment horizontal="center" vertical="top"/>
    </xf>
    <xf numFmtId="0" fontId="13" fillId="0" borderId="1" xfId="0" applyFont="1" applyFill="1" applyBorder="1" applyAlignment="1">
      <alignment horizontal="center" vertical="top" wrapText="1"/>
    </xf>
    <xf numFmtId="164" fontId="13" fillId="0" borderId="1" xfId="3" applyNumberFormat="1" applyFont="1" applyFill="1" applyBorder="1" applyAlignment="1">
      <alignment horizontal="center" vertical="top" wrapText="1"/>
    </xf>
    <xf numFmtId="3" fontId="13" fillId="0" borderId="1" xfId="0" applyNumberFormat="1" applyFont="1" applyFill="1" applyBorder="1" applyAlignment="1">
      <alignment horizontal="center" vertical="top" wrapText="1"/>
    </xf>
    <xf numFmtId="8" fontId="13" fillId="0" borderId="1" xfId="0" applyNumberFormat="1" applyFont="1" applyFill="1" applyBorder="1" applyAlignment="1">
      <alignment horizontal="center" vertical="top" wrapText="1"/>
    </xf>
    <xf numFmtId="1" fontId="13" fillId="0" borderId="1" xfId="0" applyNumberFormat="1" applyFont="1" applyFill="1" applyBorder="1" applyAlignment="1">
      <alignment horizontal="center" vertical="top" wrapText="1"/>
    </xf>
    <xf numFmtId="8" fontId="13" fillId="0" borderId="1" xfId="0" applyNumberFormat="1" applyFont="1" applyFill="1" applyBorder="1" applyAlignment="1">
      <alignment horizontal="center" vertical="center" wrapText="1"/>
    </xf>
    <xf numFmtId="8" fontId="3" fillId="0" borderId="1" xfId="1" applyNumberFormat="1" applyFill="1" applyBorder="1" applyAlignment="1" applyProtection="1">
      <alignment horizontal="center" vertical="center" wrapText="1"/>
    </xf>
    <xf numFmtId="6" fontId="5" fillId="0" borderId="1" xfId="0" applyNumberFormat="1" applyFont="1" applyFill="1" applyBorder="1" applyAlignment="1">
      <alignment horizontal="center" vertical="center" wrapText="1"/>
    </xf>
    <xf numFmtId="0" fontId="0" fillId="0" borderId="1" xfId="0" applyFill="1" applyBorder="1" applyAlignment="1">
      <alignment horizontal="left" vertical="top" wrapText="1"/>
    </xf>
    <xf numFmtId="164" fontId="5" fillId="0" borderId="1" xfId="0" applyNumberFormat="1" applyFont="1" applyFill="1" applyBorder="1" applyAlignment="1">
      <alignment horizontal="center" vertical="top"/>
    </xf>
    <xf numFmtId="0" fontId="0" fillId="0" borderId="0" xfId="0" applyFill="1" applyBorder="1"/>
  </cellXfs>
  <cellStyles count="4">
    <cellStyle name="Hiperłącze" xfId="1" builtinId="8"/>
    <cellStyle name="Normalny" xfId="0" builtinId="0"/>
    <cellStyle name="Normalny 2" xfId="2" xr:uid="{00000000-0005-0000-0000-000002000000}"/>
    <cellStyle name="Walutowy"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google.com/maps/place/Stanis%C5%82awa+Wodzickiego+91,+42-218+Cz%C4%99stochowa/@50.8262203,19.1081255,3a,75y,301.01h,92.47t/data=!3m6!1e1!3m4!1sw1prQSacJ_I8yQAh00GraA!2e0!7i13312!8i6656!4m5!3m4!1s0x4710b680e1caa6fd:0xfef51a97415f7435!8m2!3d50.8262865!4d19.1078665" TargetMode="External"/><Relationship Id="rId18" Type="http://schemas.openxmlformats.org/officeDocument/2006/relationships/hyperlink" Target="https://www.google.com/maps/place/Okr%C4%99gowy+Urz%C4%85d+Miar+w+%C5%81odzi,+Wydzia%C5%82+Zamiejscowy+w+Kielcach/@50.8701619,20.6335805,3a,27.7y,357.22h,90.96t/data=!3m6!1e1!3m4!1siiP28TQhM1-7mnulA4Jo4g!2e0!7i13312!8i6656!4m14!1m6!3m5!1s0x47182792ffd8cb45:0xd72fe3be529d3c8c!2sOkr%C4%99gowy+Urz%C4%85d+Miar+w+%C5%81odzi,+Wydzia%C5%82+Zamiejscowy+w+Kielcach!8m2!3d50.8704694!4d20.6331914!3m6!1s0x47182792ffd8cb45:0xd72fe3be529d3c8c!8m2!3d50.8704694!4d20.6331914!14m1!1BCgIgAQ" TargetMode="External"/><Relationship Id="rId26" Type="http://schemas.openxmlformats.org/officeDocument/2006/relationships/hyperlink" Target="https://www.google.com/maps/place/Okr%C4%99gowy+Urz%C4%85d+Miar/@54.4028728,18.560678,3a,75y,90t/data=!3m8!1e2!3m6!1sAF1QipPhNSjgMoDg6h9G6Jy9jCD7q9oVMXpsGBpbr-Ax!2e10!3e12!6shttps:%2F%2Flh5.googleusercontent.com%2Fp%2FAF1QipPhNSjgMoDg6h9G6Jy9jCD7q9oVMXpsGBpbr-Ax%3Dw114-h86-k-no!7i5120!8i3840!4m13!1m7!3m6!1s0x46fd75311d7d1bbd:0xd3eb00a7ce2b09f5!2sPolanki+124c,+80-308+Gda%C5%84sk!3b1!8m2!3d54.4029786!4d18.5605136!3m4!1s0x46fd7530fc92da93:0xb67cb21b3a0b695d!8m2!3d54.4031674!4d18.560359" TargetMode="External"/><Relationship Id="rId39" Type="http://schemas.openxmlformats.org/officeDocument/2006/relationships/hyperlink" Target="https://www.google.com/maps/place/Okr%C4%99gowy+Urz%C4%85+Miar+w+Bydgoszczy,+Wydzia%C5%82+Zamiejscowy+w+Grudzi%C4%85dzu/@53.4942702,18.7744344,3a,75y,90t/data=!3m8!1e2!3m6!1sAF1QipNnBMaREYvAWpVAPV0KlfoEDz4sbyXgyONhj9Q8!2e10!3e12!6shttps:%2F%2Flh5.googleusercontent.com%2Fp%2FAF1QipNnBMaREYvAWpVAPV0KlfoEDz4sbyXgyONhj9Q8%3Dw203-h152-k-no!7i4032!8i3024!4m13!1m7!3m6!1s0x4702cfc97ae40439:0x3854843308e6939a!2sD%C4%85browskiego+11%2F13,+86-300+Grudzi%C4%85dz!3b1!8m2!3d53.494385!4d18.7750471!3m4!1s0x4702cfd123867845:0x911fc5ccc8aeda5e!8m2!3d53.4943787!4d18.7750116" TargetMode="External"/><Relationship Id="rId21" Type="http://schemas.openxmlformats.org/officeDocument/2006/relationships/hyperlink" Target="https://www.google.com/maps/place/S%C4%85dowa+10,+87-301+Brodnica/@53.2605254,19.3903563,3a,75y,317.92h,79.12t/data=!3m6!1e1!3m4!1szLLW8CZMG75wm29HDS_e3g!2e0!7i13312!8i6656!4m13!1m7!3m6!1s0x471d1f60974e45a1:0x8dc588dc1e361114!2sS%C4%85dowa+10,+87-301+Brodnica!3b1!8m2!3d53.2607249!4d19.3899494!3m4!1s0x471d1f60974e45a1:0x8dc588dc1e361114!8m2!3d53.2607249!4d19.3899494" TargetMode="External"/><Relationship Id="rId34" Type="http://schemas.openxmlformats.org/officeDocument/2006/relationships/hyperlink" Target="https://www.google.com/maps/@53.1243065,23.1258603,3a,75y,98.51h,98.02t/data=!3m6!1e1!3m4!1sTuWglNAEL3LwyvarzgVDYQ!2e0!7i13312!8i6656" TargetMode="External"/><Relationship Id="rId42" Type="http://schemas.openxmlformats.org/officeDocument/2006/relationships/comments" Target="../comments1.xml"/><Relationship Id="rId7" Type="http://schemas.openxmlformats.org/officeDocument/2006/relationships/hyperlink" Target="https://www.google.com/maps/place/M%C5%82odych+Technik%C3%B3w+61%2F63,+53-629+Wroc%C5%82aw/@51.1183355,17.0134272,3a,90y,91.49h,112.88t/data=!3m7!1e1!3m5!1sNN4apePsJeNsMImIZ2-EuA!2e0!6shttps:%2F%2Fstreetviewpixels-pa.googleapis.com%2Fv1%2Fthumbnail%3Fpanoid%3DNN4apePsJeNsMImIZ2-EuA%26cb_client%3Dsearch.gws-prod.gps%26w%3D86%26h%3D86%26yaw%3D84.55226%26pitch%3D0%26thumbfov%3D100!7i13312!8i6656!4m5!3m4!1s0x470fe9fcee0751eb:0x4e1c1f5445b22106!8m2!3d51.118347!4d17.013659" TargetMode="External"/><Relationship Id="rId2" Type="http://schemas.openxmlformats.org/officeDocument/2006/relationships/hyperlink" Target="https://www.google.com/maps/place/Dworcowa+14,+73-110+Stargard/@53.3404884,15.0316274,3a,75y,55.55h,107.88t/data=!3m7!1e1!3m5!1sJQbx2x6Y33PO7PxCsEH93A!2e0!6shttps:%2F%2Fstreetviewpixels-pa.googleapis.com%2Fv1%2Fthumbnail%3Fpanoid%3DJQbx2x6Y33PO7PxCsEH93A%26cb_client%3Dsearch.gws-prod.gps%26w%3D86%26h%3D86%26yaw%3D51.296165%26pitch%3D0%26thumbfov%3D100!7i16384!8i8192!4m5!3m4!1s0x4700b9b01611f0a7:0xe6bbb2bc194cd6b9!8m2!3d53.3405856!4d15.0318246" TargetMode="External"/><Relationship Id="rId16" Type="http://schemas.openxmlformats.org/officeDocument/2006/relationships/hyperlink" Target="https://www.google.com/maps/place/Okr%C4%99gowy+Urz%C4%85d+Miar+w+%C5%81odzi,+Wydzia%C5%82+Zamiejscowy+w+Piotrkowie+Trybunalskim/@51.4033261,19.7002511,3a,75y,84.61h,86.88t/data=!3m6!1e1!3m4!1sXipYP4U42XmoLOw5dDbrhg!2e0!7i13312!8i6656!4m7!3m6!1s0x47198aedb83b5d63:0xe7d10a19939ce22f!8m2!3d51.403396!4d19.7003936!14m1!1BCgIgARICCAI" TargetMode="External"/><Relationship Id="rId20" Type="http://schemas.openxmlformats.org/officeDocument/2006/relationships/hyperlink" Target="https://www.google.com/maps/place/Obwodowy+Urz%C4%85d+Miar/@52.6426815,19.0546838,3a,45.4y,164.2h,87.41t/data=!3m6!1e1!3m4!1sAPrK6FS91b4j02VzSFm0jg!2e0!7i13312!8i6656!4m13!1m7!3m6!1s0x471c9944bdadf4cf:0xf1385d9cf838db39!2zRHppZXdpxYRza2EgMTNBLCA4Ny04MDAgV8WCb2PFgmF3ZWs!3b1!8m2!3d52.642497!4d19.054757!3m4!1s0x471c9944bdadf4cf:0x5b5e2ac438658f3f!8m2!3d52.6425191!4d19.0547687" TargetMode="External"/><Relationship Id="rId29" Type="http://schemas.openxmlformats.org/officeDocument/2006/relationships/hyperlink" Target="https://www.google.com/maps/place/Poprzeczna+19,+11-041+Olsztyn/@53.7927351,20.5023829,3a,90y,204.89h,87.89t/data=!3m7!1e1!3m5!1sST3dCmCdaYOQ_Och4UXdTg!2e0!6shttps:%2F%2Fstreetviewpixels-pa.googleapis.com%2Fv1%2Fthumbnail%3Fpanoid%3DST3dCmCdaYOQ_Och4UXdTg%26cb_client%3Dsearch.gws-prod.gps%26w%3D86%26h%3D86%26yaw%3D197.37007%26pitch%3D0%26thumbfov%3D100!7i13312!8i6656!4m5!3m4!1s0x46e2794b02d4ecc7:0xf4de0cebabe4a188!8m2!3d53.7925696!4d20.5022961" TargetMode="External"/><Relationship Id="rId41" Type="http://schemas.openxmlformats.org/officeDocument/2006/relationships/vmlDrawing" Target="../drawings/vmlDrawing1.vml"/><Relationship Id="rId1" Type="http://schemas.openxmlformats.org/officeDocument/2006/relationships/hyperlink" Target="https://www.google.com/maps/place/Dekoracyjna+4,+65-155+Zielona+G%C3%B3ra/@51.9559854,15.4859523,3a,75y,102.95h,90t/data=!3m7!1e1!3m5!1s2FKIb8sTiH8StMnEXIEAZg!2e0!6shttps:%2F%2Fstreetviewpixels-pa.googleapis.com%2Fv1%2Fthumbnail%3Fpanoid%3D2FKIb8sTiH8StMnEXIEAZg%26cb_client%3Dmaps_sv.tactile.gps%26w%3D203%26h%3D100%26yaw%3D102.95197%26pitch%3D0%26thumbfov%3D100!7i13312!8i6656!4m8!1m2!2m1!1s65-722+Zielona+G%C3%B3ra+ul.+Dekoracyjna+4!3m4!1s0x470613f4ee4a834b:0x17a42797db87badd!8m2!3d51.9558935!4d15.4864204" TargetMode="External"/><Relationship Id="rId6" Type="http://schemas.openxmlformats.org/officeDocument/2006/relationships/hyperlink" Target="https://www.google.com/maps/place/Obwodowy+Urz%C4%85d+Miar/@49.6133377,20.6933441,3a,75y,90t/data=!3m8!1e2!3m6!1sAF1QipM9jn1wEdW0l9gl-1S_yY7lMOkZlbZ3XfjbY-it!2e10!3e12!6shttps:%2F%2Flh5.googleusercontent.com%2Fp%2FAF1QipM9jn1wEdW0l9gl-1S_yY7lMOkZlbZ3XfjbY-it%3Dw114-h86-k-no!7i1232!8i924!4m5!3m4!1s0x473de53138a41289:0xfdd059d701fab419!8m2!3d49.6133338!4d20.6933695" TargetMode="External"/><Relationship Id="rId11" Type="http://schemas.openxmlformats.org/officeDocument/2006/relationships/hyperlink" Target="https://www.google.com/maps/place/Okr%C4%99gowy+Urz%C4%85d+Miar/@50.2598172,19.0233975,3a,75y,307.65h,90t/data=!3m7!1e1!3m5!1s9FuSdN2S_SWD60xbM2viVQ!2e0!6shttps:%2F%2Fstreetviewpixels-pa.googleapis.com%2Fv1%2Fthumbnail%3Fpanoid%3D9FuSdN2S_SWD60xbM2viVQ%26cb_client%3Dmaps_sv.tactile.gps%26w%3D203%26h%3D100%26yaw%3D307.64874%26pitch%3D0%26thumbfov%3D100!7i13312!8i6656!4m11!1m2!2m1!1s+katowice+urz%C4%85d+miar!3m7!1s0x4716ce37964a38df:0x29907f904ecd29f9!8m2!3d50.2599311!4d19.0230626!14m1!1BCgIgAQ!15sChRrYXRvd2ljZSB1cnrEhWQgbWlhcpIBCmdvdmVybm1lbnQ" TargetMode="External"/><Relationship Id="rId24" Type="http://schemas.openxmlformats.org/officeDocument/2006/relationships/hyperlink" Target="https://www.google.com/maps/place/Jana+Dekana+4,+64-100+Leszno/@51.8411534,16.596366,3a,71.3y,219.59h,80.26t/data=!3m6!1e1!3m4!1s1s0WxjHuUwsKdB1H2N_FzA!2e0!7i13312!8i6656!4m5!3m4!1s0x47059846b2b0f155:0x76d040ad14c8f7f3!8m2!3d51.8408677!4d16.5962409" TargetMode="External"/><Relationship Id="rId32" Type="http://schemas.openxmlformats.org/officeDocument/2006/relationships/hyperlink" Target="https://www.google.com/maps/place/Harcerza+Antolka+Gradowskiego+5,+09-402+P%C5%82ock/@52.5414028,19.7015184,3a,75y,296.43h,93.87t/data=!3m7!1e1!3m5!1sluHmrsFg9_cKvSl_3U3-Nw!2e0!6shttps:%2F%2Fstreetviewpixels-pa.googleapis.com%2Fv1%2Fthumbnail%3Fpanoid%3DluHmrsFg9_cKvSl_3U3-Nw%26cb_client%3Dsearch.gws-prod.gps%26w%3D86%26h%3D86%26yaw%3D302.60236%26pitch%3D0%26thumbfov%3D100!7i13312!8i6656!4m5!3m4!1s0x471c709849ccb379:0x5ae3ba421be4be64!8m2!3d52.5414934!4d19.7012883" TargetMode="External"/><Relationship Id="rId37" Type="http://schemas.openxmlformats.org/officeDocument/2006/relationships/hyperlink" Target="https://www.google.com/maps/place/Skromna+2,+46-020+Opole/@50.6613599,17.9392534,3a,58.9y,139.78h,93.67t/data=!3m6!1e1!3m4!1szj9wp1OV42kPkrg4uMHl3w!2e0!7i13312!8i6656!4m5!3m4!1s0x4710530d5da3efa7:0x327d3a5d450b56d4!8m2!3d50.6611845!4d17.9394461" TargetMode="External"/><Relationship Id="rId40" Type="http://schemas.openxmlformats.org/officeDocument/2006/relationships/printerSettings" Target="../printerSettings/printerSettings1.bin"/><Relationship Id="rId5" Type="http://schemas.openxmlformats.org/officeDocument/2006/relationships/hyperlink" Target="https://www.google.com/maps/place/Ducala+18,+38-200+Jas%C5%82o/@49.7411655,21.469977,3a,75y,237.47h,99.84t/data=!3m7!1e1!3m5!1sXJTcnR2XbHwCDbExdICGxA!2e0!6shttps:%2F%2Fstreetviewpixels-pa.googleapis.com%2Fv1%2Fthumbnail%3Fpanoid%3DXJTcnR2XbHwCDbExdICGxA%26cb_client%3Dsearch.gws-prod.gps%26w%3D86%26h%3D86%26yaw%3D241.48347%26pitch%3D0%26thumbfov%3D100!7i13312!8i6656!4m5!3m4!1s0x473db472e763c701:0xb2b611d2a1763fc2!8m2!3d49.741104!4d21.469798" TargetMode="External"/><Relationship Id="rId15" Type="http://schemas.openxmlformats.org/officeDocument/2006/relationships/hyperlink" Target="https://www.google.com/maps/place/Okr%C4%99gowy+Urz%C4%85d+Miar+w+%C5%81odzi/@51.7724621,19.4769479,3a,75y,213.23h,90.8t/data=!3m6!1e1!3m4!1sxTudQgspZvr8bNvZpjaTpQ!2e0!7i13312!8i6656!4m13!1m7!3m6!1s0x471bcb2f8c79f5d3:0xad098e8ffc7865c6!2sPrezydenta+Gabriela+Narutowicza+75,+90-001+%C5%81%C3%B3d%C5%BA!3b1!8m2!3d51.7722258!4d19.4761084!3m4!1s0x471bcb2f8c9e7a47:0xfd7eb9e955cc88ab!8m2!3d51.7722915!4d19.4763404" TargetMode="External"/><Relationship Id="rId23" Type="http://schemas.openxmlformats.org/officeDocument/2006/relationships/hyperlink" Target="https://www.google.com/maps/place/Okr%C4%99gowy+Urz%C4%85d+Miar+w+Poznaniu,+Wydzia%C5%82+Zamiejscowy+w+Kaliszu/@51.736027,18.0746879,3a,75y/data=!3m8!1e2!3m6!1sAF1QipN2b82HGGbmqMw_PRA23rTZHSNqFWIW211cAjZs!2e10!3e12!6shttps:%2F%2Flh5.googleusercontent.com%2Fp%2FAF1QipN2b82HGGbmqMw_PRA23rTZHSNqFWIW211cAjZs%3Dw203-h152-k-no!7i4160!8i3120!4m13!1m7!3m6!1s0x471ac5e7346c36e7:0x567fab6d18201ebd!2sPiwonicka+7,+62-800+Kalisz!3b1!8m2!3d51.7363742!4d18.0747155!3m4!1s0x471ac5e0ca400201:0xd33d491d0c1d396d!8m2!3d51.7360409!4d18.0747352" TargetMode="External"/><Relationship Id="rId28" Type="http://schemas.openxmlformats.org/officeDocument/2006/relationships/hyperlink" Target="https://www.google.com/maps/place/Okr%C4%99gowy+Urz%C4%85d+Miar+w+Gda%C5%84sku,+Wydzia%C5%82+Zamiejscowy+w+K%C4%99trzynie/@54.0746822,21.3846863,3a,45.6y,335.4h,103.32t/data=!3m6!1e1!3m4!1sSbf7IKRDDj7qPXl-RP2QoQ!2e0!7i13312!8i6656!4m10!1m2!2m1!1sK%C4%99trzyn+ul.+Limanowskiego+11!3m6!1s0x46e23a587865e503:0x322646e1852c00cd!8m2!3d54.0748806!4d21.3843605!14m1!1BCgIgAQ" TargetMode="External"/><Relationship Id="rId36" Type="http://schemas.openxmlformats.org/officeDocument/2006/relationships/hyperlink" Target="https://www.google.com/maps/place/J%C3%B3zefa+Su%C5%82kowskiego+2,+87-100+Toru%C5%84/@53.018835,18.6325122,3a,75y,199.98h,91.95t/data=!3m6!1e1!3m4!1s_cpnDoLn1YLDHfxhuW8LwA!2e0!7i13312!8i6656!4m5!3m4!1s0x470334c4b62a5679:0x4148b6992f9b1dee!8m2!3d53.0188248!4d18.63235" TargetMode="External"/><Relationship Id="rId10" Type="http://schemas.openxmlformats.org/officeDocument/2006/relationships/hyperlink" Target="https://www.google.com/maps/place/Obwodowy+Urz%C4%85d+Miar/@51.2078618,16.1452837,3a,75y,90t/data=!3m8!1e2!3m6!1sAF1QipORonyhMQXHzynjQgbCQifr4A3QHK7I4SoZ5cCY!2e10!3e12!6shttps:%2F%2Flh5.googleusercontent.com%2Fp%2FAF1QipORonyhMQXHzynjQgbCQifr4A3QHK7I4SoZ5cCY%3Dw397-h298-k-no!7i2706!8i2030!4m7!3m6!1s0x470f12f2b973638b:0x4aecce05bc53c6c6!8m2!3d51.2078113!4d16.1452724!14m1!1BCgIgAQ" TargetMode="External"/><Relationship Id="rId19" Type="http://schemas.openxmlformats.org/officeDocument/2006/relationships/hyperlink" Target="https://www.google.com/maps/place/Okr%C4%99gowy+Urz%C4%85d+Miar+w+Bydgoszczy/@53.1313132,17.9944194,3a,64.5y,270.54h,94.32t/data=!3m6!1e1!3m4!1sOPRJ0Q2-WtkO53kShWgsLA!2e0!7i13312!8i6656!4m15!1m7!3m6!1s0x470313c9d3edb50f:0x8e48f486d13aec01!2sKr%C3%B3lowej+Jadwigi+25,+85-000+Bydgoszcz!3b1!8m2!3d53.1313202!4d17.9940173!3m6!1s0x470313c9d3bca82d:0xad8a7fd03cf60f9d!8m2!3d53.1313847!4d17.9940474!14m1!1BCgIgAQ" TargetMode="External"/><Relationship Id="rId31" Type="http://schemas.openxmlformats.org/officeDocument/2006/relationships/hyperlink" Target="https://www.google.com/maps/place/10+Lutego+22,+08-110+Siedlce/@52.1710957,22.265683,3a,90y,127.57h,88.92t/data=!3m6!1e1!3m4!1sMha0ep6KZZGVdneolHLC6w!2e0!7i13312!8i6656!4m5!3m4!1s0x471f5a5595d372cd:0xe92cda3ab07ec1be!8m2!3d52.1709372!4d22.2659021" TargetMode="External"/><Relationship Id="rId4" Type="http://schemas.openxmlformats.org/officeDocument/2006/relationships/hyperlink" Target="https://www.google.com/maps/place/Okr%C4%99gowy+Urz%C4%85d+Miar/@50.0764697,19.9665429,3a,41.4y,117.64h,99.71t/data=!3m7!1e1!3m5!1s9abCYZK16hCOT5sEmtSdOQ!2e0!6shttps:%2F%2Fstreetviewpixels-pa.googleapis.com%2Fv1%2Fthumbnail%3Fpanoid%3D9abCYZK16hCOT5sEmtSdOQ%26cb_client%3Dmaps_sv.tactile.gps%26w%3D224%26h%3D298%26yaw%3D124.43529%26pitch%3D0%26thumbfov%3D100!7i13312!8i6656!4m7!3m6!1s0x47165ade3f81f789:0x9b2c117602acf20!8m2!3d50.076234!4d19.9670579!14m1!1BCgIgARICCAI?hl=pl" TargetMode="External"/><Relationship Id="rId9" Type="http://schemas.openxmlformats.org/officeDocument/2006/relationships/hyperlink" Target="https://www.google.com/maps/place/Wita+Stwosza+9,+48-300+Nysa/@50.4706097,17.3334812,3a,75y,239.54h,101.19t/data=!3m6!1e1!3m4!1sOTQ83C9wBpzGyvOooOyhpw!2e0!7i13312!8i6656!4m5!3m4!1s0x4711c406434be871:0x35f208fe66cbf3f9!8m2!3d50.4704896!4d17.3330758" TargetMode="External"/><Relationship Id="rId14" Type="http://schemas.openxmlformats.org/officeDocument/2006/relationships/hyperlink" Target="https://www.google.com/maps/place/plac+Lotnik%C3%B3w+4,+70-414+Szczecin/@53.4303218,14.5500402,3a,75y,198.45h,108.85t/data=!3m6!1e1!3m4!1sj9EBW2edn_OBipnExPkETw!2e0!7i13312!8i6656!4m5!3m4!1s0x47aa091402dbaa95:0xd31e3b0fec9734d5!8m2!3d53.4301753!4d14.5499558" TargetMode="External"/><Relationship Id="rId22" Type="http://schemas.openxmlformats.org/officeDocument/2006/relationships/hyperlink" Target="https://www.google.com/maps/place/Jana+i+J%C4%99drzeja+%C5%9Aniadeckich+11,+64-920+Pi%C5%82a/@53.157666,16.7458694,3a,90y,103.44h,90.69t/data=!3m6!1e1!3m4!1sVktnSLw-cHH-n4GhjabVCg!2e0!7i13312!8i6656!4m5!3m4!1s0x4703e41ecbf48d2f:0x73956adcda7c5715!8m2!3d53.1576342!4d16.7461204" TargetMode="External"/><Relationship Id="rId27" Type="http://schemas.openxmlformats.org/officeDocument/2006/relationships/hyperlink" Target="https://www.google.com/maps/place/S%C5%82oneczna+59A,+81-605+Gdynia/@54.4972501,18.4953825,3a,75y,124.27h,84.98t/data=!3m6!1e1!3m4!1sm0_A_y3heRWVJqZcolWOoA!2e0!7i13312!8i6656!4m5!3m4!1s0x46fda1245ba29443:0x3cd1c957caf7c1d1!8m2!3d54.4973336!4d18.4956572" TargetMode="External"/><Relationship Id="rId30" Type="http://schemas.openxmlformats.org/officeDocument/2006/relationships/hyperlink" Target="https://www.google.com/maps/place/Obwodowy+Urz%C4%85d+Miar/@54.4566478,17.0131423,3a,70.9y,354.97h,91.21t/data=!3m7!1e1!3m5!1sePMG6_DQbFPxrPrGreYtCQ!2e0!6shttps:%2F%2Fstreetviewpixels-pa.googleapis.com%2Fv1%2Fthumbnail%3Fpanoid%3DePMG6_DQbFPxrPrGreYtCQ%26cb_client%3Dmaps_sv.tactile.gps%26w%3D203%26h%3D100%26yaw%3D25.949049%26pitch%3D0%26thumbfov%3D100!7i13312!8i6656!4m13!1m7!3m6!1s0x46fe1a05071f262b:0x7fc13d42c7106a2e!2zWsWCb3RhIDQsIDc2LTIwMCBTxYJ1cHNr!3b1!8m2!3d54.4568435!4d17.0132975!3m4!1s0x46fe1a0503d32a8b:0x26a6456b2a24ee7!8m2!3d54.4567803!4d17.0132411" TargetMode="External"/><Relationship Id="rId35" Type="http://schemas.openxmlformats.org/officeDocument/2006/relationships/hyperlink" Target="https://www.google.com/maps/place/Okr%C4%99gowy+Urz%C4%85d+Miar+w+Bia%C5%82ymstoku,+Wydzia%C5%82+Zamiejscowy+w+E%C5%82ku/@53.8284928,22.3561532,3a,22.2y,193.8h,85.26t/data=!3m6!1e1!3m4!1s-6ah8sEpqXIrK6NeSEq0Wg!2e0!7i13312!8i6656!4m15!1m7!3m6!1s0x46e1b97dda9b1461:0xd9e0eb6cb98773e6!2sGustawa+Gizewiusza+12,+19-300+E%C5%82k!3b1!8m2!3d53.8278051!4d22.3556533!3m6!1s0x46e1b97ddd63b1a3:0xbd44886092ffdd6b!8m2!3d53.8284897!4d22.3562983!14m1!1BCgIgAQ" TargetMode="External"/><Relationship Id="rId8" Type="http://schemas.openxmlformats.org/officeDocument/2006/relationships/hyperlink" Target="https://www.google.com/maps/place/Wolno%C5%9Bci+1,+49-300+Brzeg/@50.8615857,17.4601581,3a,75y,91.47h,91.34t/data=!3m6!1e1!3m4!1sNCSkKtO6QOrSjwzZklti6g!2e0!7i13312!8i6656!4m5!3m4!1s0x47102fe48a9c0f33:0xd0c7281eea94e23e!8m2!3d50.861512!4d17.4605044" TargetMode="External"/><Relationship Id="rId3" Type="http://schemas.openxmlformats.org/officeDocument/2006/relationships/hyperlink" Target="https://www.google.com/maps/place/Legion%C3%B3w+14,+35-111+Rzesz%C3%B3w/@50.0417989,21.9883716,3a,75y,39.29h,90t/data=!3m7!1e1!3m5!1s6864cH7EdbQM7SktcQJs5w!2e0!6shttps:%2F%2Fstreetviewpixels-pa.googleapis.com%2Fv1%2Fthumbnail%3Fpanoid%3D6864cH7EdbQM7SktcQJs5w%26cb_client%3Dsearch.gws-prod.gps%26w%3D86%26h%3D86%26yaw%3D39.293736%26pitch%3D0%26thumbfov%3D100!7i13312!8i6656!4m5!3m4!1s0x473cfb0efcebddcf:0x56ee6dde50d731bd!8m2!3d50.0419851!4d21.9886084" TargetMode="External"/><Relationship Id="rId12" Type="http://schemas.openxmlformats.org/officeDocument/2006/relationships/hyperlink" Target="https://www.google.com/maps/place/Okr%C4%99gowy+Urz%C4%85d+Miar+w+Katowicach+Wydzia%C5%82+Zamiejscowy+w+Rybniku/@50.0640545,18.5515251,3a,90y,304.76h,93.52t/data=!3m6!1e1!3m4!1sYQfv36BTsAg-YjYLwvsX4w!2e0!7i13312!8i6656!4m7!3m6!1s0x47114ef4a71d3667:0x51f8088054c7cace!8m2!3d50.0641941!4d18.5514637!14m1!1BCgIgAQ" TargetMode="External"/><Relationship Id="rId17" Type="http://schemas.openxmlformats.org/officeDocument/2006/relationships/hyperlink" Target="https://www.google.com/maps/place/Okr%C4%99gowy+Urz%C4%85d+Miar+w+%C5%81odzi,+Wydzia%C5%82+Zamiejscowy+w+Zdu%C5%84skiej+Woli/@51.6083562,18.9305533,3a,75y,7.7h,90t/data=!3m7!1e1!3m5!1sZH0GTX8JQGH3TD-YBQybOw!2e0!6shttps:%2F%2Fstreetviewpixels-pa.googleapis.com%2Fv1%2Fthumbnail%3Fpanoid%3DZH0GTX8JQGH3TD-YBQybOw%26cb_client%3Dmaps_sv.tactile.gps%26w%3D224%26h%3D298%26yaw%3D7.7011104%26pitch%3D0%26thumbfov%3D100!7i13312!8i6656!4m5!3m4!1s0x471a5b9991c7bc29:0xaf03ee3df33240ed!8m2!3d51.6085149!4d18.9305373" TargetMode="External"/><Relationship Id="rId25" Type="http://schemas.openxmlformats.org/officeDocument/2006/relationships/hyperlink" Target="https://www.google.com/maps/place/Obwodowy+Urz%C4%85d+Miar/@52.2294055,18.2293875,3a,51.9y,344.63h,88.22t/data=!3m6!1e1!3m4!1sOKTs3hsOmpHsRiS9GQMUeA!2e0!7i13312!8i6656!4m11!1m2!2m1!1s+Okr%C4%99gowy+Urz%C4%85d+Miar+w+Poznaniu,+Wydzia%C5%82+Zamiejscowy+w+koninie!3m7!1s0x471b33f823dd9539:0x54173af899083b31!8m2!3d52.2299089!4d18.2294412!14m1!1BCgIgARICCAI!15sCkBPa3LEmWdvd3kgVXJ6xIVkIE1pYXIgdyBQb3puYW5pdSwgV3lkemlhxYIgWmFtaWVqc2Nvd3kgdyBrb25pbmllkgEHY291bmNpbA" TargetMode="External"/><Relationship Id="rId33" Type="http://schemas.openxmlformats.org/officeDocument/2006/relationships/hyperlink" Target="https://www.google.com/maps/place/Okr%C4%99gowy+Urz%C4%85d+Miar+w+Warszawie+Wydzia%C5%82+Zamiejscowy+w+Broniszach/@52.2097771,20.8405462,3a,75y/data=!3m8!1e2!3m6!1sAF1QipObnn9Eii-8az0gkJSCYXb830dU_JxsAjieOy6g!2e10!3e12!6shttps:%2F%2Flh5.googleusercontent.com%2Fp%2FAF1QipObnn9Eii-8az0gkJSCYXb830dU_JxsAjieOy6g%3Dw360-h202-k-no!7i4000!8i2250!4m13!1m7!3m6!1s0x47193544437a9aa7:0x5bbd028342503d7!2sKwiatowa+11,+05-850+Bronisze!3b1!8m2!3d52.2097909!4d20.8405927!3m4!1s0x47193544436ffedf:0xb83915438f122f56!8m2!3d52.2097807!4d20.8404823" TargetMode="External"/><Relationship Id="rId38" Type="http://schemas.openxmlformats.org/officeDocument/2006/relationships/hyperlink" Target="https://www.google.com/maps/place/Elektoralna+2,+00-139+Warszawa/@52.2417484,21.0001359,175m/data=!3m1!1e3!4m5!3m4!1s0x471ecc62c4b9b895:0xfa3dcc1fafece07c!8m2!3d52.241633!4d21.001041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96"/>
  <sheetViews>
    <sheetView tabSelected="1" zoomScale="70" zoomScaleNormal="70" workbookViewId="0">
      <pane ySplit="1" topLeftCell="A2" activePane="bottomLeft" state="frozen"/>
      <selection activeCell="AI1" sqref="AI1"/>
      <selection pane="bottomLeft" activeCell="G3" sqref="A3:XFD3"/>
    </sheetView>
  </sheetViews>
  <sheetFormatPr defaultRowHeight="12.75" x14ac:dyDescent="0.2"/>
  <cols>
    <col min="1" max="1" width="15.42578125" style="20" customWidth="1"/>
    <col min="2" max="2" width="19.42578125" style="20" customWidth="1"/>
    <col min="3" max="3" width="18.5703125" style="20" customWidth="1"/>
    <col min="4" max="4" width="24.5703125" style="20" customWidth="1"/>
    <col min="5" max="5" width="77" customWidth="1"/>
    <col min="6" max="6" width="16.5703125" customWidth="1"/>
    <col min="7" max="7" width="16.5703125" style="27" customWidth="1"/>
    <col min="8" max="8" width="30.42578125" style="27" customWidth="1"/>
    <col min="9" max="9" width="33.42578125" style="27" customWidth="1"/>
    <col min="10" max="10" width="16.5703125" style="27" customWidth="1"/>
    <col min="11" max="11" width="22.5703125" style="13" hidden="1" customWidth="1"/>
    <col min="12" max="12" width="20.5703125" style="10" hidden="1" customWidth="1"/>
    <col min="13" max="13" width="20.42578125" style="10" hidden="1" customWidth="1"/>
    <col min="14" max="14" width="20.42578125" style="25" customWidth="1"/>
    <col min="15" max="15" width="15.85546875" style="41" customWidth="1"/>
    <col min="16" max="16" width="18.5703125" customWidth="1"/>
    <col min="17" max="18" width="65.42578125" customWidth="1"/>
    <col min="19" max="19" width="18.140625" customWidth="1"/>
    <col min="20" max="20" width="15.85546875" customWidth="1"/>
    <col min="21" max="21" width="20.42578125" style="10" customWidth="1"/>
  </cols>
  <sheetData>
    <row r="1" spans="1:51" s="5" customFormat="1" ht="156" customHeight="1" x14ac:dyDescent="0.2">
      <c r="A1" s="7" t="s">
        <v>3</v>
      </c>
      <c r="B1" s="7" t="s">
        <v>4</v>
      </c>
      <c r="C1" s="7" t="s">
        <v>5</v>
      </c>
      <c r="D1" s="7" t="s">
        <v>6</v>
      </c>
      <c r="E1" s="7" t="s">
        <v>8</v>
      </c>
      <c r="F1" s="7" t="s">
        <v>23</v>
      </c>
      <c r="G1" s="7" t="s">
        <v>256</v>
      </c>
      <c r="H1" s="7" t="s">
        <v>187</v>
      </c>
      <c r="I1" s="7" t="s">
        <v>188</v>
      </c>
      <c r="J1" s="7" t="s">
        <v>189</v>
      </c>
      <c r="K1" s="7" t="s">
        <v>75</v>
      </c>
      <c r="L1" s="7" t="s">
        <v>210</v>
      </c>
      <c r="M1" s="7" t="s">
        <v>148</v>
      </c>
      <c r="N1" s="21" t="s">
        <v>315</v>
      </c>
      <c r="O1" s="39" t="s">
        <v>321</v>
      </c>
      <c r="P1" s="7" t="s">
        <v>240</v>
      </c>
      <c r="Q1" s="29" t="s">
        <v>198</v>
      </c>
      <c r="R1" s="29" t="s">
        <v>331</v>
      </c>
      <c r="S1" s="29" t="s">
        <v>221</v>
      </c>
      <c r="T1" s="29" t="s">
        <v>201</v>
      </c>
      <c r="U1" s="7"/>
    </row>
    <row r="2" spans="1:51" s="30" customFormat="1" ht="15.75" x14ac:dyDescent="0.2">
      <c r="A2" s="14">
        <v>1</v>
      </c>
      <c r="B2" s="14">
        <v>2</v>
      </c>
      <c r="C2" s="14">
        <v>3</v>
      </c>
      <c r="D2" s="14">
        <v>4</v>
      </c>
      <c r="E2" s="33">
        <v>5</v>
      </c>
      <c r="F2" s="14">
        <v>6</v>
      </c>
      <c r="G2" s="14">
        <v>7</v>
      </c>
      <c r="H2" s="14">
        <v>8</v>
      </c>
      <c r="I2" s="14">
        <v>9</v>
      </c>
      <c r="J2" s="14">
        <v>10</v>
      </c>
      <c r="K2" s="14">
        <v>43</v>
      </c>
      <c r="L2" s="14">
        <v>44</v>
      </c>
      <c r="M2" s="14">
        <v>45</v>
      </c>
      <c r="N2" s="14">
        <v>11</v>
      </c>
      <c r="O2" s="40">
        <v>12</v>
      </c>
      <c r="P2" s="14">
        <v>13</v>
      </c>
      <c r="Q2" s="14">
        <v>14</v>
      </c>
      <c r="R2" s="14">
        <v>15</v>
      </c>
      <c r="S2" s="14">
        <v>16</v>
      </c>
      <c r="T2" s="14">
        <v>17</v>
      </c>
      <c r="U2" s="14">
        <v>18</v>
      </c>
    </row>
    <row r="3" spans="1:51" ht="161.44999999999999" customHeight="1" x14ac:dyDescent="0.2">
      <c r="A3" s="17">
        <v>1</v>
      </c>
      <c r="B3" s="51" t="s">
        <v>55</v>
      </c>
      <c r="C3" s="50" t="s">
        <v>90</v>
      </c>
      <c r="D3" s="50" t="s">
        <v>7</v>
      </c>
      <c r="E3" s="6" t="s">
        <v>145</v>
      </c>
      <c r="F3" s="4" t="s">
        <v>387</v>
      </c>
      <c r="G3" s="26" t="s">
        <v>89</v>
      </c>
      <c r="H3" s="26" t="s">
        <v>185</v>
      </c>
      <c r="I3" s="26" t="s">
        <v>88</v>
      </c>
      <c r="J3" s="26" t="s">
        <v>368</v>
      </c>
      <c r="K3" s="15">
        <v>76909</v>
      </c>
      <c r="L3" s="37">
        <v>69270</v>
      </c>
      <c r="M3" s="34">
        <v>44221.18</v>
      </c>
      <c r="N3" s="22">
        <v>1226</v>
      </c>
      <c r="O3" s="46">
        <f>L3/N3</f>
        <v>56.500815660685156</v>
      </c>
      <c r="P3" s="15">
        <f t="shared" ref="P3:P32" si="0">K3/N3</f>
        <v>62.731647634584014</v>
      </c>
      <c r="Q3" s="26" t="s">
        <v>375</v>
      </c>
      <c r="R3" s="48" t="s">
        <v>332</v>
      </c>
      <c r="S3" s="17" t="s">
        <v>136</v>
      </c>
      <c r="T3" s="17" t="s">
        <v>202</v>
      </c>
      <c r="U3" s="49" t="s">
        <v>203</v>
      </c>
    </row>
    <row r="4" spans="1:51" ht="174.6" customHeight="1" x14ac:dyDescent="0.2">
      <c r="A4" s="17">
        <v>2</v>
      </c>
      <c r="B4" s="50" t="s">
        <v>56</v>
      </c>
      <c r="C4" s="50" t="s">
        <v>91</v>
      </c>
      <c r="D4" s="50" t="s">
        <v>7</v>
      </c>
      <c r="E4" s="6" t="s">
        <v>186</v>
      </c>
      <c r="F4" s="4" t="s">
        <v>24</v>
      </c>
      <c r="G4" s="26" t="s">
        <v>89</v>
      </c>
      <c r="H4" s="26" t="s">
        <v>199</v>
      </c>
      <c r="I4" s="26" t="s">
        <v>192</v>
      </c>
      <c r="J4" s="26" t="s">
        <v>369</v>
      </c>
      <c r="K4" s="15">
        <v>6891</v>
      </c>
      <c r="L4" s="37">
        <v>6105</v>
      </c>
      <c r="M4" s="34">
        <v>5588.43</v>
      </c>
      <c r="N4" s="22">
        <v>208</v>
      </c>
      <c r="O4" s="46">
        <f t="shared" ref="O4:O40" si="1">L4/N4</f>
        <v>29.35096153846154</v>
      </c>
      <c r="P4" s="15">
        <f t="shared" si="0"/>
        <v>33.129807692307693</v>
      </c>
      <c r="Q4" s="53" t="s">
        <v>376</v>
      </c>
      <c r="R4" s="65" t="s">
        <v>333</v>
      </c>
      <c r="S4" s="66" t="s">
        <v>136</v>
      </c>
      <c r="T4" s="66" t="s">
        <v>202</v>
      </c>
      <c r="U4" s="49" t="s">
        <v>203</v>
      </c>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row>
    <row r="5" spans="1:51" ht="193.35" customHeight="1" x14ac:dyDescent="0.2">
      <c r="A5" s="17">
        <v>3</v>
      </c>
      <c r="B5" s="50" t="s">
        <v>57</v>
      </c>
      <c r="C5" s="50" t="s">
        <v>92</v>
      </c>
      <c r="D5" s="50" t="s">
        <v>7</v>
      </c>
      <c r="E5" s="6" t="s">
        <v>9</v>
      </c>
      <c r="F5" s="4" t="s">
        <v>25</v>
      </c>
      <c r="G5" s="26" t="s">
        <v>89</v>
      </c>
      <c r="H5" s="26" t="s">
        <v>193</v>
      </c>
      <c r="I5" s="26" t="s">
        <v>88</v>
      </c>
      <c r="J5" s="26" t="s">
        <v>200</v>
      </c>
      <c r="K5" s="15">
        <v>42884</v>
      </c>
      <c r="L5" s="37">
        <v>3587</v>
      </c>
      <c r="M5" s="15">
        <v>2697.46</v>
      </c>
      <c r="N5" s="22">
        <v>545</v>
      </c>
      <c r="O5" s="46">
        <f t="shared" si="1"/>
        <v>6.5816513761467892</v>
      </c>
      <c r="P5" s="15">
        <f t="shared" si="0"/>
        <v>78.686238532110096</v>
      </c>
      <c r="Q5" s="28" t="s">
        <v>377</v>
      </c>
      <c r="R5" s="64" t="s">
        <v>334</v>
      </c>
      <c r="S5" s="45" t="s">
        <v>136</v>
      </c>
      <c r="T5" s="45" t="s">
        <v>202</v>
      </c>
      <c r="U5" s="31" t="s">
        <v>203</v>
      </c>
    </row>
    <row r="6" spans="1:51" ht="156" customHeight="1" x14ac:dyDescent="0.2">
      <c r="A6" s="17">
        <v>4</v>
      </c>
      <c r="B6" s="50" t="s">
        <v>58</v>
      </c>
      <c r="C6" s="50" t="s">
        <v>10</v>
      </c>
      <c r="D6" s="50" t="s">
        <v>11</v>
      </c>
      <c r="E6" s="6" t="s">
        <v>156</v>
      </c>
      <c r="F6" s="4" t="s">
        <v>26</v>
      </c>
      <c r="G6" s="26" t="s">
        <v>286</v>
      </c>
      <c r="H6" s="26" t="s">
        <v>204</v>
      </c>
      <c r="I6" s="26" t="s">
        <v>76</v>
      </c>
      <c r="J6" s="26" t="s">
        <v>159</v>
      </c>
      <c r="K6" s="16">
        <v>38555.300000000003</v>
      </c>
      <c r="L6" s="37">
        <v>35791</v>
      </c>
      <c r="M6" s="15">
        <v>33243.43</v>
      </c>
      <c r="N6" s="22">
        <v>1045</v>
      </c>
      <c r="O6" s="46">
        <f t="shared" si="1"/>
        <v>34.249760765550242</v>
      </c>
      <c r="P6" s="15">
        <f t="shared" si="0"/>
        <v>36.895023923444981</v>
      </c>
      <c r="Q6" s="28" t="s">
        <v>312</v>
      </c>
      <c r="R6" s="64" t="s">
        <v>394</v>
      </c>
      <c r="S6" s="45" t="s">
        <v>136</v>
      </c>
      <c r="T6" s="45" t="s">
        <v>136</v>
      </c>
      <c r="U6" s="31" t="s">
        <v>203</v>
      </c>
    </row>
    <row r="7" spans="1:51" ht="153.94999999999999" customHeight="1" x14ac:dyDescent="0.2">
      <c r="A7" s="17">
        <v>5</v>
      </c>
      <c r="B7" s="50" t="s">
        <v>59</v>
      </c>
      <c r="C7" s="50" t="s">
        <v>79</v>
      </c>
      <c r="D7" s="50" t="s">
        <v>11</v>
      </c>
      <c r="E7" s="6" t="s">
        <v>80</v>
      </c>
      <c r="F7" s="4" t="s">
        <v>27</v>
      </c>
      <c r="G7" s="26" t="s">
        <v>78</v>
      </c>
      <c r="H7" s="26" t="s">
        <v>194</v>
      </c>
      <c r="I7" s="26" t="s">
        <v>76</v>
      </c>
      <c r="J7" s="26" t="s">
        <v>159</v>
      </c>
      <c r="K7" s="15">
        <v>23979.79</v>
      </c>
      <c r="L7" s="37">
        <v>8913</v>
      </c>
      <c r="M7" s="15">
        <v>11006.73</v>
      </c>
      <c r="N7" s="22">
        <v>398</v>
      </c>
      <c r="O7" s="46">
        <f t="shared" si="1"/>
        <v>22.394472361809044</v>
      </c>
      <c r="P7" s="15">
        <f t="shared" si="0"/>
        <v>60.250728643216085</v>
      </c>
      <c r="Q7" s="28" t="s">
        <v>205</v>
      </c>
      <c r="R7" s="28" t="s">
        <v>335</v>
      </c>
      <c r="S7" s="45" t="s">
        <v>136</v>
      </c>
      <c r="T7" s="45" t="s">
        <v>202</v>
      </c>
      <c r="U7" s="31" t="s">
        <v>203</v>
      </c>
    </row>
    <row r="8" spans="1:51" ht="239.1" customHeight="1" x14ac:dyDescent="0.2">
      <c r="A8" s="17">
        <v>6</v>
      </c>
      <c r="B8" s="50" t="s">
        <v>206</v>
      </c>
      <c r="C8" s="50" t="s">
        <v>81</v>
      </c>
      <c r="D8" s="50" t="s">
        <v>11</v>
      </c>
      <c r="E8" s="6" t="s">
        <v>207</v>
      </c>
      <c r="F8" s="4" t="s">
        <v>28</v>
      </c>
      <c r="G8" s="26" t="s">
        <v>78</v>
      </c>
      <c r="H8" s="26" t="s">
        <v>195</v>
      </c>
      <c r="I8" s="26" t="s">
        <v>77</v>
      </c>
      <c r="J8" s="26" t="s">
        <v>208</v>
      </c>
      <c r="K8" s="15">
        <v>14109</v>
      </c>
      <c r="L8" s="37">
        <v>12868</v>
      </c>
      <c r="M8" s="15">
        <v>12949.26</v>
      </c>
      <c r="N8" s="22">
        <v>434</v>
      </c>
      <c r="O8" s="46">
        <f t="shared" si="1"/>
        <v>29.649769585253456</v>
      </c>
      <c r="P8" s="15">
        <f t="shared" si="0"/>
        <v>32.509216589861751</v>
      </c>
      <c r="Q8" s="28" t="s">
        <v>209</v>
      </c>
      <c r="R8" s="28" t="s">
        <v>336</v>
      </c>
      <c r="S8" s="45" t="s">
        <v>136</v>
      </c>
      <c r="T8" s="45" t="s">
        <v>202</v>
      </c>
      <c r="U8" s="31" t="s">
        <v>203</v>
      </c>
    </row>
    <row r="9" spans="1:51" ht="225" customHeight="1" x14ac:dyDescent="0.2">
      <c r="A9" s="17">
        <v>7</v>
      </c>
      <c r="B9" s="50" t="s">
        <v>60</v>
      </c>
      <c r="C9" s="50" t="s">
        <v>82</v>
      </c>
      <c r="D9" s="50" t="s">
        <v>11</v>
      </c>
      <c r="E9" s="6" t="s">
        <v>83</v>
      </c>
      <c r="F9" s="4" t="s">
        <v>29</v>
      </c>
      <c r="G9" s="26" t="s">
        <v>78</v>
      </c>
      <c r="H9" s="26" t="s">
        <v>195</v>
      </c>
      <c r="I9" s="26" t="s">
        <v>224</v>
      </c>
      <c r="J9" s="26" t="s">
        <v>211</v>
      </c>
      <c r="K9" s="15">
        <v>12719.23</v>
      </c>
      <c r="L9" s="37">
        <v>5512</v>
      </c>
      <c r="M9" s="15">
        <v>5112.38</v>
      </c>
      <c r="N9" s="22">
        <v>206</v>
      </c>
      <c r="O9" s="46">
        <f t="shared" si="1"/>
        <v>26.757281553398059</v>
      </c>
      <c r="P9" s="15">
        <f t="shared" si="0"/>
        <v>61.743834951456307</v>
      </c>
      <c r="Q9" s="28" t="s">
        <v>212</v>
      </c>
      <c r="R9" s="28" t="s">
        <v>336</v>
      </c>
      <c r="S9" s="45" t="s">
        <v>136</v>
      </c>
      <c r="T9" s="45" t="s">
        <v>136</v>
      </c>
      <c r="U9" s="31" t="s">
        <v>203</v>
      </c>
    </row>
    <row r="10" spans="1:51" s="3" customFormat="1" ht="257.10000000000002" customHeight="1" x14ac:dyDescent="0.2">
      <c r="A10" s="17">
        <v>8</v>
      </c>
      <c r="B10" s="51" t="s">
        <v>61</v>
      </c>
      <c r="C10" s="50" t="s">
        <v>13</v>
      </c>
      <c r="D10" s="50" t="s">
        <v>14</v>
      </c>
      <c r="E10" s="6" t="s">
        <v>157</v>
      </c>
      <c r="F10" s="4" t="s">
        <v>87</v>
      </c>
      <c r="G10" s="26" t="s">
        <v>257</v>
      </c>
      <c r="H10" s="6" t="s">
        <v>227</v>
      </c>
      <c r="I10" s="6" t="s">
        <v>84</v>
      </c>
      <c r="J10" s="6" t="s">
        <v>228</v>
      </c>
      <c r="K10" s="16">
        <v>212630.82</v>
      </c>
      <c r="L10" s="37">
        <v>66682.86</v>
      </c>
      <c r="M10" s="34">
        <v>66682.86</v>
      </c>
      <c r="N10" s="22">
        <v>3064</v>
      </c>
      <c r="O10" s="46">
        <f>L10/N10</f>
        <v>21.763335509138383</v>
      </c>
      <c r="P10" s="15">
        <f t="shared" ref="P10" si="2">K10/N10</f>
        <v>69.396481723237599</v>
      </c>
      <c r="Q10" s="53" t="s">
        <v>231</v>
      </c>
      <c r="R10" s="53" t="s">
        <v>337</v>
      </c>
      <c r="S10" s="66" t="s">
        <v>136</v>
      </c>
      <c r="T10" s="66" t="s">
        <v>136</v>
      </c>
      <c r="U10" s="49" t="s">
        <v>203</v>
      </c>
    </row>
    <row r="11" spans="1:51" ht="184.5" customHeight="1" x14ac:dyDescent="0.2">
      <c r="A11" s="17">
        <v>9</v>
      </c>
      <c r="B11" s="50" t="s">
        <v>62</v>
      </c>
      <c r="C11" s="50" t="s">
        <v>105</v>
      </c>
      <c r="D11" s="50" t="s">
        <v>14</v>
      </c>
      <c r="E11" s="6" t="s">
        <v>213</v>
      </c>
      <c r="F11" s="4" t="s">
        <v>30</v>
      </c>
      <c r="G11" s="26" t="s">
        <v>258</v>
      </c>
      <c r="H11" s="26" t="s">
        <v>370</v>
      </c>
      <c r="I11" s="26" t="s">
        <v>85</v>
      </c>
      <c r="J11" s="26" t="s">
        <v>371</v>
      </c>
      <c r="K11" s="15">
        <v>13354.93</v>
      </c>
      <c r="L11" s="37">
        <v>1839</v>
      </c>
      <c r="M11" s="34">
        <v>2430.61</v>
      </c>
      <c r="N11" s="22">
        <v>212</v>
      </c>
      <c r="O11" s="46">
        <f t="shared" si="1"/>
        <v>8.6745283018867916</v>
      </c>
      <c r="P11" s="15">
        <f t="shared" si="0"/>
        <v>62.99495283018868</v>
      </c>
      <c r="Q11" s="53" t="s">
        <v>378</v>
      </c>
      <c r="R11" s="53" t="s">
        <v>338</v>
      </c>
      <c r="S11" s="66" t="s">
        <v>136</v>
      </c>
      <c r="T11" s="66" t="s">
        <v>202</v>
      </c>
      <c r="U11" s="49" t="s">
        <v>203</v>
      </c>
    </row>
    <row r="12" spans="1:51" ht="236.45" customHeight="1" x14ac:dyDescent="0.2">
      <c r="A12" s="17">
        <v>10</v>
      </c>
      <c r="B12" s="50" t="s">
        <v>63</v>
      </c>
      <c r="C12" s="50" t="s">
        <v>106</v>
      </c>
      <c r="D12" s="50" t="s">
        <v>14</v>
      </c>
      <c r="E12" s="6" t="s">
        <v>73</v>
      </c>
      <c r="F12" s="4" t="s">
        <v>288</v>
      </c>
      <c r="G12" s="26" t="s">
        <v>259</v>
      </c>
      <c r="H12" s="26" t="s">
        <v>229</v>
      </c>
      <c r="I12" s="26" t="s">
        <v>86</v>
      </c>
      <c r="J12" s="26" t="s">
        <v>160</v>
      </c>
      <c r="K12" s="15">
        <v>7160.02</v>
      </c>
      <c r="L12" s="37">
        <v>3486</v>
      </c>
      <c r="M12" s="34">
        <v>3362.49</v>
      </c>
      <c r="N12" s="22">
        <v>660</v>
      </c>
      <c r="O12" s="46">
        <f t="shared" si="1"/>
        <v>5.2818181818181822</v>
      </c>
      <c r="P12" s="15">
        <f t="shared" si="0"/>
        <v>10.848515151515151</v>
      </c>
      <c r="Q12" s="53" t="s">
        <v>389</v>
      </c>
      <c r="R12" s="53" t="s">
        <v>339</v>
      </c>
      <c r="S12" s="66" t="s">
        <v>136</v>
      </c>
      <c r="T12" s="66" t="s">
        <v>136</v>
      </c>
      <c r="U12" s="49" t="s">
        <v>203</v>
      </c>
    </row>
    <row r="13" spans="1:51" ht="282.60000000000002" customHeight="1" x14ac:dyDescent="0.2">
      <c r="A13" s="17">
        <v>11</v>
      </c>
      <c r="B13" s="50" t="s">
        <v>64</v>
      </c>
      <c r="C13" s="50" t="s">
        <v>107</v>
      </c>
      <c r="D13" s="50" t="s">
        <v>14</v>
      </c>
      <c r="E13" s="6" t="s">
        <v>214</v>
      </c>
      <c r="F13" s="4" t="s">
        <v>289</v>
      </c>
      <c r="G13" s="26" t="s">
        <v>260</v>
      </c>
      <c r="H13" s="26" t="s">
        <v>196</v>
      </c>
      <c r="I13" s="26" t="s">
        <v>84</v>
      </c>
      <c r="J13" s="26" t="s">
        <v>160</v>
      </c>
      <c r="K13" s="15">
        <v>16358.62</v>
      </c>
      <c r="L13" s="37">
        <v>3891</v>
      </c>
      <c r="M13" s="34">
        <v>4197.9799999999996</v>
      </c>
      <c r="N13" s="22">
        <v>559</v>
      </c>
      <c r="O13" s="46">
        <f t="shared" si="1"/>
        <v>6.9606440071556355</v>
      </c>
      <c r="P13" s="15">
        <f t="shared" si="0"/>
        <v>29.26407871198569</v>
      </c>
      <c r="Q13" s="53" t="s">
        <v>215</v>
      </c>
      <c r="R13" s="53" t="s">
        <v>340</v>
      </c>
      <c r="S13" s="66" t="s">
        <v>136</v>
      </c>
      <c r="T13" s="66" t="s">
        <v>202</v>
      </c>
      <c r="U13" s="49" t="s">
        <v>203</v>
      </c>
    </row>
    <row r="14" spans="1:51" ht="278.45" customHeight="1" x14ac:dyDescent="0.2">
      <c r="A14" s="17">
        <v>12</v>
      </c>
      <c r="B14" s="50" t="s">
        <v>31</v>
      </c>
      <c r="C14" s="50" t="s">
        <v>108</v>
      </c>
      <c r="D14" s="50" t="s">
        <v>14</v>
      </c>
      <c r="E14" s="6" t="s">
        <v>162</v>
      </c>
      <c r="F14" s="4" t="s">
        <v>290</v>
      </c>
      <c r="G14" s="26" t="s">
        <v>261</v>
      </c>
      <c r="H14" s="26" t="s">
        <v>230</v>
      </c>
      <c r="I14" s="26" t="s">
        <v>84</v>
      </c>
      <c r="J14" s="26" t="s">
        <v>161</v>
      </c>
      <c r="K14" s="15">
        <v>20791.650000000001</v>
      </c>
      <c r="L14" s="37">
        <v>6229</v>
      </c>
      <c r="M14" s="34">
        <v>5847.42</v>
      </c>
      <c r="N14" s="22">
        <v>807</v>
      </c>
      <c r="O14" s="46">
        <f t="shared" si="1"/>
        <v>7.718711276332094</v>
      </c>
      <c r="P14" s="15">
        <f t="shared" si="0"/>
        <v>25.764126394052045</v>
      </c>
      <c r="Q14" s="53" t="s">
        <v>317</v>
      </c>
      <c r="R14" s="53" t="s">
        <v>341</v>
      </c>
      <c r="S14" s="66" t="s">
        <v>136</v>
      </c>
      <c r="T14" s="66" t="s">
        <v>136</v>
      </c>
      <c r="U14" s="49" t="s">
        <v>203</v>
      </c>
    </row>
    <row r="15" spans="1:51" s="3" customFormat="1" ht="281.10000000000002" customHeight="1" x14ac:dyDescent="0.2">
      <c r="A15" s="17">
        <v>13</v>
      </c>
      <c r="B15" s="51" t="s">
        <v>32</v>
      </c>
      <c r="C15" s="50" t="s">
        <v>109</v>
      </c>
      <c r="D15" s="50" t="s">
        <v>1</v>
      </c>
      <c r="E15" s="6" t="s">
        <v>163</v>
      </c>
      <c r="F15" s="4" t="s">
        <v>291</v>
      </c>
      <c r="G15" s="26" t="s">
        <v>262</v>
      </c>
      <c r="H15" s="6"/>
      <c r="I15" s="6" t="s">
        <v>93</v>
      </c>
      <c r="J15" s="6" t="s">
        <v>154</v>
      </c>
      <c r="K15" s="15">
        <v>57355.519999999997</v>
      </c>
      <c r="L15" s="52">
        <v>47339.1</v>
      </c>
      <c r="M15" s="34">
        <v>51810.65</v>
      </c>
      <c r="N15" s="22">
        <v>1918</v>
      </c>
      <c r="O15" s="46">
        <f t="shared" si="1"/>
        <v>24.681491136600624</v>
      </c>
      <c r="P15" s="15">
        <f t="shared" si="0"/>
        <v>29.903816475495304</v>
      </c>
      <c r="Q15" s="53" t="s">
        <v>216</v>
      </c>
      <c r="R15" s="53" t="s">
        <v>342</v>
      </c>
      <c r="S15" s="66" t="s">
        <v>136</v>
      </c>
      <c r="T15" s="66" t="s">
        <v>202</v>
      </c>
      <c r="U15" s="49" t="s">
        <v>203</v>
      </c>
    </row>
    <row r="16" spans="1:51" ht="251.45" customHeight="1" x14ac:dyDescent="0.2">
      <c r="A16" s="17">
        <v>14</v>
      </c>
      <c r="B16" s="50" t="s">
        <v>33</v>
      </c>
      <c r="C16" s="50" t="s">
        <v>146</v>
      </c>
      <c r="D16" s="50" t="s">
        <v>1</v>
      </c>
      <c r="E16" s="6" t="s">
        <v>158</v>
      </c>
      <c r="F16" s="4" t="s">
        <v>292</v>
      </c>
      <c r="G16" s="26" t="s">
        <v>263</v>
      </c>
      <c r="H16" s="26" t="s">
        <v>149</v>
      </c>
      <c r="I16" s="26" t="s">
        <v>217</v>
      </c>
      <c r="J16" s="26" t="s">
        <v>165</v>
      </c>
      <c r="K16" s="15">
        <v>6097.76</v>
      </c>
      <c r="L16" s="37">
        <v>5808</v>
      </c>
      <c r="M16" s="34">
        <v>9066.65</v>
      </c>
      <c r="N16" s="22">
        <v>392</v>
      </c>
      <c r="O16" s="46">
        <f t="shared" si="1"/>
        <v>14.816326530612244</v>
      </c>
      <c r="P16" s="15">
        <f t="shared" si="0"/>
        <v>15.555510204081633</v>
      </c>
      <c r="Q16" s="53" t="s">
        <v>218</v>
      </c>
      <c r="R16" s="53" t="s">
        <v>343</v>
      </c>
      <c r="S16" s="66" t="s">
        <v>202</v>
      </c>
      <c r="T16" s="66" t="s">
        <v>136</v>
      </c>
      <c r="U16" s="49" t="s">
        <v>203</v>
      </c>
    </row>
    <row r="17" spans="1:21" ht="209.45" customHeight="1" x14ac:dyDescent="0.2">
      <c r="A17" s="17">
        <v>15</v>
      </c>
      <c r="B17" s="50" t="s">
        <v>34</v>
      </c>
      <c r="C17" s="50" t="s">
        <v>147</v>
      </c>
      <c r="D17" s="50" t="s">
        <v>12</v>
      </c>
      <c r="E17" s="6" t="s">
        <v>166</v>
      </c>
      <c r="F17" s="4" t="s">
        <v>293</v>
      </c>
      <c r="G17" s="26" t="s">
        <v>263</v>
      </c>
      <c r="H17" s="26" t="s">
        <v>149</v>
      </c>
      <c r="I17" s="26" t="s">
        <v>372</v>
      </c>
      <c r="J17" s="26" t="s">
        <v>164</v>
      </c>
      <c r="K17" s="15">
        <v>9270.2900000000009</v>
      </c>
      <c r="L17" s="37">
        <v>4800</v>
      </c>
      <c r="M17" s="34">
        <v>5390.98</v>
      </c>
      <c r="N17" s="22">
        <v>269</v>
      </c>
      <c r="O17" s="46">
        <f t="shared" si="1"/>
        <v>17.843866171003718</v>
      </c>
      <c r="P17" s="15">
        <f t="shared" si="0"/>
        <v>34.462044609665433</v>
      </c>
      <c r="Q17" s="53" t="s">
        <v>255</v>
      </c>
      <c r="R17" s="53" t="s">
        <v>344</v>
      </c>
      <c r="S17" s="66" t="s">
        <v>202</v>
      </c>
      <c r="T17" s="66" t="s">
        <v>136</v>
      </c>
      <c r="U17" s="49" t="s">
        <v>203</v>
      </c>
    </row>
    <row r="18" spans="1:21" ht="409.6" customHeight="1" x14ac:dyDescent="0.2">
      <c r="A18" s="17">
        <v>16</v>
      </c>
      <c r="B18" s="51" t="s">
        <v>35</v>
      </c>
      <c r="C18" s="50" t="s">
        <v>2</v>
      </c>
      <c r="D18" s="50" t="s">
        <v>2</v>
      </c>
      <c r="E18" s="26" t="s">
        <v>232</v>
      </c>
      <c r="F18" s="4" t="s">
        <v>294</v>
      </c>
      <c r="G18" s="26" t="s">
        <v>264</v>
      </c>
      <c r="H18" s="26" t="s">
        <v>197</v>
      </c>
      <c r="I18" s="26" t="s">
        <v>94</v>
      </c>
      <c r="J18" s="26" t="s">
        <v>252</v>
      </c>
      <c r="K18" s="15">
        <v>245606.96</v>
      </c>
      <c r="L18" s="37">
        <v>146004</v>
      </c>
      <c r="M18" s="15">
        <v>78340</v>
      </c>
      <c r="N18" s="22">
        <v>5115</v>
      </c>
      <c r="O18" s="46">
        <f>L18/N18</f>
        <v>28.544281524926685</v>
      </c>
      <c r="P18" s="15">
        <f t="shared" ref="P18" si="3">K18/N18</f>
        <v>48.017000977517107</v>
      </c>
      <c r="Q18" s="53" t="s">
        <v>253</v>
      </c>
      <c r="R18" s="53" t="s">
        <v>345</v>
      </c>
      <c r="S18" s="45" t="s">
        <v>136</v>
      </c>
      <c r="T18" s="45" t="s">
        <v>136</v>
      </c>
      <c r="U18" s="31" t="s">
        <v>203</v>
      </c>
    </row>
    <row r="19" spans="1:21" s="5" customFormat="1" ht="182.1" customHeight="1" x14ac:dyDescent="0.2">
      <c r="A19" s="17">
        <v>17</v>
      </c>
      <c r="B19" s="50" t="s">
        <v>220</v>
      </c>
      <c r="C19" s="50" t="s">
        <v>110</v>
      </c>
      <c r="D19" s="50" t="s">
        <v>22</v>
      </c>
      <c r="E19" s="6" t="s">
        <v>168</v>
      </c>
      <c r="F19" s="4" t="s">
        <v>65</v>
      </c>
      <c r="G19" s="26" t="s">
        <v>265</v>
      </c>
      <c r="H19" s="26" t="s">
        <v>225</v>
      </c>
      <c r="I19" s="26" t="s">
        <v>226</v>
      </c>
      <c r="J19" s="26" t="s">
        <v>167</v>
      </c>
      <c r="K19" s="15">
        <v>8497.5400000000009</v>
      </c>
      <c r="L19" s="37">
        <v>6671</v>
      </c>
      <c r="M19" s="34">
        <v>4424.43</v>
      </c>
      <c r="N19" s="22">
        <v>270</v>
      </c>
      <c r="O19" s="46">
        <f t="shared" si="1"/>
        <v>24.707407407407409</v>
      </c>
      <c r="P19" s="15">
        <f t="shared" si="0"/>
        <v>31.472370370370374</v>
      </c>
      <c r="Q19" s="53" t="s">
        <v>254</v>
      </c>
      <c r="R19" s="53" t="s">
        <v>346</v>
      </c>
      <c r="S19" s="66" t="s">
        <v>202</v>
      </c>
      <c r="T19" s="66" t="s">
        <v>136</v>
      </c>
      <c r="U19" s="49" t="s">
        <v>203</v>
      </c>
    </row>
    <row r="20" spans="1:21" ht="249" customHeight="1" x14ac:dyDescent="0.2">
      <c r="A20" s="17">
        <v>18</v>
      </c>
      <c r="B20" s="50" t="s">
        <v>36</v>
      </c>
      <c r="C20" s="50" t="s">
        <v>111</v>
      </c>
      <c r="D20" s="50" t="s">
        <v>2</v>
      </c>
      <c r="E20" s="6" t="s">
        <v>318</v>
      </c>
      <c r="F20" s="4" t="s">
        <v>66</v>
      </c>
      <c r="G20" s="26" t="s">
        <v>266</v>
      </c>
      <c r="H20" s="26" t="s">
        <v>373</v>
      </c>
      <c r="I20" s="26" t="s">
        <v>95</v>
      </c>
      <c r="J20" s="26" t="s">
        <v>167</v>
      </c>
      <c r="K20" s="15">
        <v>8550.59</v>
      </c>
      <c r="L20" s="37">
        <v>4608</v>
      </c>
      <c r="M20" s="67">
        <v>2765.65</v>
      </c>
      <c r="N20" s="68">
        <v>187</v>
      </c>
      <c r="O20" s="47">
        <f t="shared" si="1"/>
        <v>24.641711229946523</v>
      </c>
      <c r="P20" s="15">
        <f t="shared" si="0"/>
        <v>45.725080213903745</v>
      </c>
      <c r="Q20" s="53" t="s">
        <v>379</v>
      </c>
      <c r="R20" s="53" t="s">
        <v>347</v>
      </c>
      <c r="S20" s="44" t="s">
        <v>136</v>
      </c>
      <c r="T20" s="44" t="s">
        <v>136</v>
      </c>
      <c r="U20" s="54" t="s">
        <v>203</v>
      </c>
    </row>
    <row r="21" spans="1:21" ht="409.6" customHeight="1" x14ac:dyDescent="0.2">
      <c r="A21" s="17">
        <v>19</v>
      </c>
      <c r="B21" s="50" t="s">
        <v>37</v>
      </c>
      <c r="C21" s="50" t="s">
        <v>112</v>
      </c>
      <c r="D21" s="50" t="s">
        <v>2</v>
      </c>
      <c r="E21" s="6" t="s">
        <v>219</v>
      </c>
      <c r="F21" s="4" t="s">
        <v>67</v>
      </c>
      <c r="G21" s="26" t="s">
        <v>267</v>
      </c>
      <c r="H21" s="26" t="s">
        <v>287</v>
      </c>
      <c r="I21" s="26" t="s">
        <v>95</v>
      </c>
      <c r="J21" s="26" t="s">
        <v>167</v>
      </c>
      <c r="K21" s="15">
        <v>9160.6299999999992</v>
      </c>
      <c r="L21" s="37">
        <v>21061</v>
      </c>
      <c r="M21" s="15">
        <v>13606.29</v>
      </c>
      <c r="N21" s="22">
        <v>472</v>
      </c>
      <c r="O21" s="46">
        <f t="shared" si="1"/>
        <v>44.620762711864408</v>
      </c>
      <c r="P21" s="15">
        <f t="shared" si="0"/>
        <v>19.40811440677966</v>
      </c>
      <c r="Q21" s="53" t="s">
        <v>296</v>
      </c>
      <c r="R21" s="53" t="s">
        <v>348</v>
      </c>
      <c r="S21" s="45" t="s">
        <v>202</v>
      </c>
      <c r="T21" s="45" t="s">
        <v>136</v>
      </c>
      <c r="U21" s="31" t="s">
        <v>203</v>
      </c>
    </row>
    <row r="22" spans="1:21" ht="281.10000000000002" customHeight="1" x14ac:dyDescent="0.2">
      <c r="A22" s="17">
        <v>20</v>
      </c>
      <c r="B22" s="51" t="s">
        <v>38</v>
      </c>
      <c r="C22" s="50" t="s">
        <v>0</v>
      </c>
      <c r="D22" s="50" t="s">
        <v>0</v>
      </c>
      <c r="E22" s="6" t="s">
        <v>169</v>
      </c>
      <c r="F22" s="4" t="s">
        <v>68</v>
      </c>
      <c r="G22" s="26" t="s">
        <v>268</v>
      </c>
      <c r="H22" s="6" t="s">
        <v>222</v>
      </c>
      <c r="I22" s="6" t="s">
        <v>155</v>
      </c>
      <c r="J22" s="6" t="s">
        <v>167</v>
      </c>
      <c r="K22" s="15">
        <v>35135.589999999997</v>
      </c>
      <c r="L22" s="37">
        <v>41807</v>
      </c>
      <c r="M22" s="15">
        <v>27837.46</v>
      </c>
      <c r="N22" s="22">
        <v>1238.3699999999999</v>
      </c>
      <c r="O22" s="46">
        <f t="shared" si="1"/>
        <v>33.759700251136579</v>
      </c>
      <c r="P22" s="15">
        <f t="shared" si="0"/>
        <v>28.372449267989374</v>
      </c>
      <c r="Q22" s="28" t="s">
        <v>380</v>
      </c>
      <c r="R22" s="28" t="s">
        <v>349</v>
      </c>
      <c r="S22" s="55" t="s">
        <v>136</v>
      </c>
      <c r="T22" s="45" t="s">
        <v>136</v>
      </c>
      <c r="U22" s="31" t="s">
        <v>203</v>
      </c>
    </row>
    <row r="23" spans="1:21" ht="306" customHeight="1" x14ac:dyDescent="0.2">
      <c r="A23" s="17">
        <v>21</v>
      </c>
      <c r="B23" s="50" t="s">
        <v>39</v>
      </c>
      <c r="C23" s="50" t="s">
        <v>97</v>
      </c>
      <c r="D23" s="50" t="s">
        <v>0</v>
      </c>
      <c r="E23" s="6" t="s">
        <v>98</v>
      </c>
      <c r="F23" s="4" t="s">
        <v>69</v>
      </c>
      <c r="G23" s="26" t="s">
        <v>269</v>
      </c>
      <c r="H23" s="26" t="s">
        <v>223</v>
      </c>
      <c r="I23" s="26" t="s">
        <v>96</v>
      </c>
      <c r="J23" s="26" t="s">
        <v>247</v>
      </c>
      <c r="K23" s="15">
        <v>33639.4</v>
      </c>
      <c r="L23" s="37">
        <v>10445</v>
      </c>
      <c r="M23" s="15">
        <v>13619.47</v>
      </c>
      <c r="N23" s="22">
        <v>1704</v>
      </c>
      <c r="O23" s="46">
        <f t="shared" si="1"/>
        <v>6.129694835680751</v>
      </c>
      <c r="P23" s="15">
        <f t="shared" si="0"/>
        <v>19.74143192488263</v>
      </c>
      <c r="Q23" s="53" t="s">
        <v>297</v>
      </c>
      <c r="R23" s="53" t="s">
        <v>350</v>
      </c>
      <c r="S23" s="45" t="s">
        <v>202</v>
      </c>
      <c r="T23" s="45" t="s">
        <v>136</v>
      </c>
      <c r="U23" s="31" t="s">
        <v>203</v>
      </c>
    </row>
    <row r="24" spans="1:21" ht="312.95" customHeight="1" x14ac:dyDescent="0.2">
      <c r="A24" s="17">
        <v>22</v>
      </c>
      <c r="B24" s="50" t="s">
        <v>40</v>
      </c>
      <c r="C24" s="50" t="s">
        <v>99</v>
      </c>
      <c r="D24" s="50" t="s">
        <v>0</v>
      </c>
      <c r="E24" s="6" t="s">
        <v>170</v>
      </c>
      <c r="F24" s="4" t="s">
        <v>70</v>
      </c>
      <c r="G24" s="26" t="s">
        <v>270</v>
      </c>
      <c r="H24" s="26" t="s">
        <v>150</v>
      </c>
      <c r="I24" s="26" t="s">
        <v>100</v>
      </c>
      <c r="J24" s="26" t="s">
        <v>171</v>
      </c>
      <c r="K24" s="15">
        <v>7625.95</v>
      </c>
      <c r="L24" s="37">
        <v>2359</v>
      </c>
      <c r="M24" s="15">
        <v>3625.36</v>
      </c>
      <c r="N24" s="22">
        <v>217.19</v>
      </c>
      <c r="O24" s="46">
        <f t="shared" si="1"/>
        <v>10.861457709839311</v>
      </c>
      <c r="P24" s="15">
        <f t="shared" si="0"/>
        <v>35.111883604217503</v>
      </c>
      <c r="Q24" s="53" t="s">
        <v>381</v>
      </c>
      <c r="R24" s="53" t="s">
        <v>351</v>
      </c>
      <c r="S24" s="45" t="s">
        <v>202</v>
      </c>
      <c r="T24" s="45" t="s">
        <v>136</v>
      </c>
      <c r="U24" s="31" t="s">
        <v>203</v>
      </c>
    </row>
    <row r="25" spans="1:21" ht="253.5" customHeight="1" x14ac:dyDescent="0.2">
      <c r="A25" s="17">
        <v>23</v>
      </c>
      <c r="B25" s="50" t="s">
        <v>74</v>
      </c>
      <c r="C25" s="50" t="s">
        <v>102</v>
      </c>
      <c r="D25" s="50" t="s">
        <v>17</v>
      </c>
      <c r="E25" s="26" t="s">
        <v>172</v>
      </c>
      <c r="F25" s="4">
        <v>3207</v>
      </c>
      <c r="G25" s="26" t="s">
        <v>271</v>
      </c>
      <c r="H25" s="26" t="s">
        <v>151</v>
      </c>
      <c r="I25" s="26" t="s">
        <v>103</v>
      </c>
      <c r="J25" s="26" t="s">
        <v>171</v>
      </c>
      <c r="K25" s="15">
        <v>9233.33</v>
      </c>
      <c r="L25" s="37">
        <v>3936</v>
      </c>
      <c r="M25" s="15">
        <v>6938.75</v>
      </c>
      <c r="N25" s="22">
        <v>333.6</v>
      </c>
      <c r="O25" s="46">
        <f t="shared" si="1"/>
        <v>11.798561151079136</v>
      </c>
      <c r="P25" s="15">
        <f t="shared" si="0"/>
        <v>27.677847721822541</v>
      </c>
      <c r="Q25" s="53" t="s">
        <v>382</v>
      </c>
      <c r="R25" s="53" t="s">
        <v>352</v>
      </c>
      <c r="S25" s="45" t="s">
        <v>202</v>
      </c>
      <c r="T25" s="45" t="s">
        <v>136</v>
      </c>
      <c r="U25" s="31" t="s">
        <v>203</v>
      </c>
    </row>
    <row r="26" spans="1:21" ht="181.5" customHeight="1" x14ac:dyDescent="0.2">
      <c r="A26" s="56">
        <v>24</v>
      </c>
      <c r="B26" s="50" t="s">
        <v>104</v>
      </c>
      <c r="C26" s="50" t="s">
        <v>101</v>
      </c>
      <c r="D26" s="50" t="s">
        <v>0</v>
      </c>
      <c r="E26" s="6" t="s">
        <v>298</v>
      </c>
      <c r="F26" s="4"/>
      <c r="G26" s="26" t="s">
        <v>272</v>
      </c>
      <c r="H26" s="26" t="s">
        <v>248</v>
      </c>
      <c r="I26" s="26" t="s">
        <v>249</v>
      </c>
      <c r="J26" s="26" t="s">
        <v>171</v>
      </c>
      <c r="K26" s="15">
        <v>7811</v>
      </c>
      <c r="L26" s="37">
        <v>2831</v>
      </c>
      <c r="M26" s="15">
        <v>4183.1099999999997</v>
      </c>
      <c r="N26" s="22">
        <v>122</v>
      </c>
      <c r="O26" s="46">
        <f t="shared" si="1"/>
        <v>23.204918032786885</v>
      </c>
      <c r="P26" s="15">
        <f t="shared" si="0"/>
        <v>64.02459016393442</v>
      </c>
      <c r="Q26" s="53" t="s">
        <v>311</v>
      </c>
      <c r="R26" s="53" t="s">
        <v>353</v>
      </c>
      <c r="S26" s="45" t="s">
        <v>136</v>
      </c>
      <c r="T26" s="45" t="s">
        <v>202</v>
      </c>
      <c r="U26" s="31" t="s">
        <v>203</v>
      </c>
    </row>
    <row r="27" spans="1:21" s="1" customFormat="1" ht="409.6" customHeight="1" x14ac:dyDescent="0.2">
      <c r="A27" s="17">
        <v>25</v>
      </c>
      <c r="B27" s="50" t="s">
        <v>41</v>
      </c>
      <c r="C27" s="50" t="s">
        <v>113</v>
      </c>
      <c r="D27" s="50" t="s">
        <v>15</v>
      </c>
      <c r="E27" s="6" t="s">
        <v>314</v>
      </c>
      <c r="F27" s="69" t="s">
        <v>114</v>
      </c>
      <c r="G27" s="26" t="s">
        <v>273</v>
      </c>
      <c r="H27" s="26" t="s">
        <v>234</v>
      </c>
      <c r="I27" s="26" t="s">
        <v>233</v>
      </c>
      <c r="J27" s="26" t="s">
        <v>236</v>
      </c>
      <c r="K27" s="70">
        <v>21838.44</v>
      </c>
      <c r="L27" s="71">
        <v>19831</v>
      </c>
      <c r="M27" s="72">
        <v>2626.65</v>
      </c>
      <c r="N27" s="57">
        <v>945</v>
      </c>
      <c r="O27" s="73">
        <f t="shared" si="1"/>
        <v>20.985185185185184</v>
      </c>
      <c r="P27" s="32">
        <f t="shared" si="0"/>
        <v>23.109460317460314</v>
      </c>
      <c r="Q27" s="53" t="s">
        <v>390</v>
      </c>
      <c r="R27" s="53" t="s">
        <v>354</v>
      </c>
      <c r="S27" s="66" t="s">
        <v>202</v>
      </c>
      <c r="T27" s="66" t="s">
        <v>136</v>
      </c>
      <c r="U27" s="49" t="s">
        <v>203</v>
      </c>
    </row>
    <row r="28" spans="1:21" ht="387.6" customHeight="1" x14ac:dyDescent="0.2">
      <c r="A28" s="17">
        <v>26</v>
      </c>
      <c r="B28" s="50" t="s">
        <v>42</v>
      </c>
      <c r="C28" s="50" t="s">
        <v>115</v>
      </c>
      <c r="D28" s="50" t="s">
        <v>15</v>
      </c>
      <c r="E28" s="6" t="s">
        <v>309</v>
      </c>
      <c r="F28" s="69" t="s">
        <v>116</v>
      </c>
      <c r="G28" s="26" t="s">
        <v>274</v>
      </c>
      <c r="H28" s="26" t="s">
        <v>299</v>
      </c>
      <c r="I28" s="26" t="s">
        <v>300</v>
      </c>
      <c r="J28" s="26" t="s">
        <v>173</v>
      </c>
      <c r="K28" s="70">
        <v>15756.26</v>
      </c>
      <c r="L28" s="71">
        <v>3960</v>
      </c>
      <c r="M28" s="72">
        <v>4153.1099999999997</v>
      </c>
      <c r="N28" s="57">
        <v>836.62</v>
      </c>
      <c r="O28" s="73">
        <f t="shared" si="1"/>
        <v>4.7333317396189427</v>
      </c>
      <c r="P28" s="32">
        <f t="shared" si="0"/>
        <v>18.833233726183931</v>
      </c>
      <c r="Q28" s="53" t="s">
        <v>391</v>
      </c>
      <c r="R28" s="53" t="s">
        <v>355</v>
      </c>
      <c r="S28" s="74" t="s">
        <v>202</v>
      </c>
      <c r="T28" s="74" t="s">
        <v>136</v>
      </c>
      <c r="U28" s="49" t="s">
        <v>203</v>
      </c>
    </row>
    <row r="29" spans="1:21" ht="409.6" customHeight="1" x14ac:dyDescent="0.2">
      <c r="A29" s="58">
        <v>27</v>
      </c>
      <c r="B29" s="50" t="s">
        <v>43</v>
      </c>
      <c r="C29" s="50" t="s">
        <v>119</v>
      </c>
      <c r="D29" s="50" t="s">
        <v>15</v>
      </c>
      <c r="E29" s="6" t="s">
        <v>308</v>
      </c>
      <c r="F29" s="69" t="s">
        <v>118</v>
      </c>
      <c r="G29" s="26" t="s">
        <v>275</v>
      </c>
      <c r="H29" s="26" t="s">
        <v>235</v>
      </c>
      <c r="I29" s="26" t="s">
        <v>237</v>
      </c>
      <c r="J29" s="26" t="s">
        <v>173</v>
      </c>
      <c r="K29" s="70">
        <v>16651.939999999999</v>
      </c>
      <c r="L29" s="71">
        <v>8841</v>
      </c>
      <c r="M29" s="72">
        <v>10458.540000000001</v>
      </c>
      <c r="N29" s="57">
        <v>922.22</v>
      </c>
      <c r="O29" s="73">
        <f t="shared" si="1"/>
        <v>9.5866496063845936</v>
      </c>
      <c r="P29" s="32">
        <f t="shared" si="0"/>
        <v>18.056363991238531</v>
      </c>
      <c r="Q29" s="53" t="s">
        <v>383</v>
      </c>
      <c r="R29" s="53" t="s">
        <v>356</v>
      </c>
      <c r="S29" s="74" t="s">
        <v>136</v>
      </c>
      <c r="T29" s="74" t="s">
        <v>202</v>
      </c>
      <c r="U29" s="75" t="s">
        <v>203</v>
      </c>
    </row>
    <row r="30" spans="1:21" ht="390" customHeight="1" x14ac:dyDescent="0.2">
      <c r="A30" s="17">
        <v>28</v>
      </c>
      <c r="B30" s="50" t="s">
        <v>44</v>
      </c>
      <c r="C30" s="50" t="s">
        <v>117</v>
      </c>
      <c r="D30" s="50" t="s">
        <v>15</v>
      </c>
      <c r="E30" s="6" t="s">
        <v>310</v>
      </c>
      <c r="F30" s="69" t="s">
        <v>120</v>
      </c>
      <c r="G30" s="26" t="s">
        <v>275</v>
      </c>
      <c r="H30" s="26" t="s">
        <v>238</v>
      </c>
      <c r="I30" s="26" t="s">
        <v>239</v>
      </c>
      <c r="J30" s="26" t="s">
        <v>173</v>
      </c>
      <c r="K30" s="70">
        <v>11868.54</v>
      </c>
      <c r="L30" s="71">
        <v>7936</v>
      </c>
      <c r="M30" s="72">
        <v>10027.52</v>
      </c>
      <c r="N30" s="57">
        <v>888.98</v>
      </c>
      <c r="O30" s="73">
        <f t="shared" si="1"/>
        <v>8.927084973790187</v>
      </c>
      <c r="P30" s="32">
        <f t="shared" si="0"/>
        <v>13.350739049247453</v>
      </c>
      <c r="Q30" s="53" t="s">
        <v>384</v>
      </c>
      <c r="R30" s="53" t="s">
        <v>355</v>
      </c>
      <c r="S30" s="74" t="s">
        <v>202</v>
      </c>
      <c r="T30" s="74" t="s">
        <v>136</v>
      </c>
      <c r="U30" s="49" t="s">
        <v>203</v>
      </c>
    </row>
    <row r="31" spans="1:21" ht="257.45" customHeight="1" x14ac:dyDescent="0.2">
      <c r="A31" s="17">
        <v>29</v>
      </c>
      <c r="B31" s="51" t="s">
        <v>45</v>
      </c>
      <c r="C31" s="50" t="s">
        <v>18</v>
      </c>
      <c r="D31" s="50" t="s">
        <v>19</v>
      </c>
      <c r="E31" s="26" t="s">
        <v>174</v>
      </c>
      <c r="F31" s="4" t="s">
        <v>131</v>
      </c>
      <c r="G31" s="26" t="s">
        <v>276</v>
      </c>
      <c r="H31" s="26" t="s">
        <v>250</v>
      </c>
      <c r="I31" s="26" t="s">
        <v>121</v>
      </c>
      <c r="J31" s="26" t="s">
        <v>175</v>
      </c>
      <c r="K31" s="15">
        <v>42626.65</v>
      </c>
      <c r="L31" s="37">
        <v>96930</v>
      </c>
      <c r="M31" s="15">
        <v>82085</v>
      </c>
      <c r="N31" s="22">
        <v>2694</v>
      </c>
      <c r="O31" s="46">
        <f t="shared" si="1"/>
        <v>35.979955456570153</v>
      </c>
      <c r="P31" s="15">
        <f t="shared" si="0"/>
        <v>15.822809948032665</v>
      </c>
      <c r="Q31" s="28" t="s">
        <v>301</v>
      </c>
      <c r="R31" s="28" t="s">
        <v>357</v>
      </c>
      <c r="S31" s="45" t="s">
        <v>202</v>
      </c>
      <c r="T31" s="45" t="s">
        <v>136</v>
      </c>
      <c r="U31" s="31" t="s">
        <v>203</v>
      </c>
    </row>
    <row r="32" spans="1:21" s="3" customFormat="1" ht="351.95" customHeight="1" x14ac:dyDescent="0.2">
      <c r="A32" s="17">
        <v>30</v>
      </c>
      <c r="B32" s="50" t="s">
        <v>46</v>
      </c>
      <c r="C32" s="50" t="s">
        <v>122</v>
      </c>
      <c r="D32" s="50" t="s">
        <v>19</v>
      </c>
      <c r="E32" s="6" t="s">
        <v>176</v>
      </c>
      <c r="F32" s="4" t="s">
        <v>133</v>
      </c>
      <c r="G32" s="26" t="s">
        <v>277</v>
      </c>
      <c r="H32" s="26" t="s">
        <v>123</v>
      </c>
      <c r="I32" s="26" t="s">
        <v>121</v>
      </c>
      <c r="J32" s="26" t="s">
        <v>175</v>
      </c>
      <c r="K32" s="15">
        <v>42373.26</v>
      </c>
      <c r="L32" s="37">
        <v>8615</v>
      </c>
      <c r="M32" s="34">
        <v>9792.61</v>
      </c>
      <c r="N32" s="22">
        <v>1122</v>
      </c>
      <c r="O32" s="46">
        <f t="shared" si="1"/>
        <v>7.6782531194295904</v>
      </c>
      <c r="P32" s="15">
        <f t="shared" si="0"/>
        <v>37.765828877005347</v>
      </c>
      <c r="Q32" s="53" t="s">
        <v>313</v>
      </c>
      <c r="R32" s="53" t="s">
        <v>358</v>
      </c>
      <c r="S32" s="66" t="s">
        <v>136</v>
      </c>
      <c r="T32" s="66" t="s">
        <v>136</v>
      </c>
      <c r="U32" s="49" t="s">
        <v>203</v>
      </c>
    </row>
    <row r="33" spans="1:21" ht="277.5" customHeight="1" x14ac:dyDescent="0.2">
      <c r="A33" s="17">
        <v>31</v>
      </c>
      <c r="B33" s="50" t="s">
        <v>47</v>
      </c>
      <c r="C33" s="50" t="s">
        <v>124</v>
      </c>
      <c r="D33" s="50" t="s">
        <v>125</v>
      </c>
      <c r="E33" s="6" t="s">
        <v>330</v>
      </c>
      <c r="F33" s="4" t="s">
        <v>132</v>
      </c>
      <c r="G33" s="26" t="s">
        <v>279</v>
      </c>
      <c r="H33" s="26" t="s">
        <v>251</v>
      </c>
      <c r="I33" s="26" t="s">
        <v>126</v>
      </c>
      <c r="J33" s="26" t="s">
        <v>177</v>
      </c>
      <c r="K33" s="15">
        <v>39786</v>
      </c>
      <c r="L33" s="37">
        <v>3530</v>
      </c>
      <c r="M33" s="34">
        <v>5887.5</v>
      </c>
      <c r="N33" s="22">
        <v>1363</v>
      </c>
      <c r="O33" s="46">
        <f t="shared" si="1"/>
        <v>2.5898752751283931</v>
      </c>
      <c r="P33" s="15">
        <f>K33/N33</f>
        <v>29.190022010271459</v>
      </c>
      <c r="Q33" s="53" t="s">
        <v>388</v>
      </c>
      <c r="R33" s="53" t="s">
        <v>359</v>
      </c>
      <c r="S33" s="66" t="s">
        <v>136</v>
      </c>
      <c r="T33" s="66" t="s">
        <v>136</v>
      </c>
      <c r="U33" s="49" t="s">
        <v>203</v>
      </c>
    </row>
    <row r="34" spans="1:21" ht="314.45" customHeight="1" x14ac:dyDescent="0.2">
      <c r="A34" s="58">
        <v>32</v>
      </c>
      <c r="B34" s="50" t="s">
        <v>48</v>
      </c>
      <c r="C34" s="50" t="s">
        <v>127</v>
      </c>
      <c r="D34" s="50" t="s">
        <v>128</v>
      </c>
      <c r="E34" s="6" t="s">
        <v>190</v>
      </c>
      <c r="F34" s="4" t="s">
        <v>134</v>
      </c>
      <c r="G34" s="26" t="s">
        <v>280</v>
      </c>
      <c r="H34" s="26" t="s">
        <v>178</v>
      </c>
      <c r="I34" s="26" t="s">
        <v>129</v>
      </c>
      <c r="J34" s="26" t="s">
        <v>171</v>
      </c>
      <c r="K34" s="15">
        <v>24354.62</v>
      </c>
      <c r="L34" s="37">
        <v>2704</v>
      </c>
      <c r="M34" s="34">
        <v>4249.3900000000003</v>
      </c>
      <c r="N34" s="22">
        <f>528+18+19</f>
        <v>565</v>
      </c>
      <c r="O34" s="46">
        <f t="shared" si="1"/>
        <v>4.7858407079646019</v>
      </c>
      <c r="P34" s="15">
        <f>K34/N34</f>
        <v>43.105522123893806</v>
      </c>
      <c r="Q34" s="53" t="s">
        <v>302</v>
      </c>
      <c r="R34" s="53" t="s">
        <v>360</v>
      </c>
      <c r="S34" s="66" t="s">
        <v>136</v>
      </c>
      <c r="T34" s="66" t="s">
        <v>202</v>
      </c>
      <c r="U34" s="49" t="s">
        <v>203</v>
      </c>
    </row>
    <row r="35" spans="1:21" ht="409.6" customHeight="1" x14ac:dyDescent="0.2">
      <c r="A35" s="17">
        <v>33</v>
      </c>
      <c r="B35" s="50" t="s">
        <v>50</v>
      </c>
      <c r="C35" s="50" t="s">
        <v>130</v>
      </c>
      <c r="D35" s="50" t="s">
        <v>20</v>
      </c>
      <c r="E35" s="6" t="s">
        <v>191</v>
      </c>
      <c r="F35" s="4" t="s">
        <v>135</v>
      </c>
      <c r="G35" s="26" t="s">
        <v>278</v>
      </c>
      <c r="H35" s="26" t="s">
        <v>152</v>
      </c>
      <c r="I35" s="26" t="s">
        <v>241</v>
      </c>
      <c r="J35" s="26" t="s">
        <v>171</v>
      </c>
      <c r="K35" s="15">
        <v>23719.61</v>
      </c>
      <c r="L35" s="37">
        <v>8244</v>
      </c>
      <c r="M35" s="59">
        <v>10223</v>
      </c>
      <c r="N35" s="22">
        <v>653</v>
      </c>
      <c r="O35" s="46">
        <f t="shared" si="1"/>
        <v>12.624808575803982</v>
      </c>
      <c r="P35" s="15">
        <f t="shared" ref="P35:P40" si="4">K35/N35</f>
        <v>36.32405819295559</v>
      </c>
      <c r="Q35" s="26" t="s">
        <v>303</v>
      </c>
      <c r="R35" s="53" t="s">
        <v>361</v>
      </c>
      <c r="S35" s="76" t="s">
        <v>136</v>
      </c>
      <c r="T35" s="76" t="s">
        <v>136</v>
      </c>
      <c r="U35" s="60" t="s">
        <v>203</v>
      </c>
    </row>
    <row r="36" spans="1:21" ht="275.25" customHeight="1" x14ac:dyDescent="0.2">
      <c r="A36" s="17">
        <v>34</v>
      </c>
      <c r="B36" s="50" t="s">
        <v>51</v>
      </c>
      <c r="C36" s="50" t="s">
        <v>140</v>
      </c>
      <c r="D36" s="50" t="s">
        <v>21</v>
      </c>
      <c r="E36" s="61" t="s">
        <v>179</v>
      </c>
      <c r="F36" s="4" t="s">
        <v>71</v>
      </c>
      <c r="G36" s="26" t="s">
        <v>281</v>
      </c>
      <c r="H36" s="26" t="s">
        <v>304</v>
      </c>
      <c r="I36" s="26" t="s">
        <v>137</v>
      </c>
      <c r="J36" s="26" t="s">
        <v>171</v>
      </c>
      <c r="K36" s="15">
        <v>28462.400000000001</v>
      </c>
      <c r="L36" s="37">
        <v>5752</v>
      </c>
      <c r="M36" s="34">
        <v>6161.64</v>
      </c>
      <c r="N36" s="22">
        <v>936</v>
      </c>
      <c r="O36" s="46">
        <f t="shared" si="1"/>
        <v>6.1452991452991457</v>
      </c>
      <c r="P36" s="15">
        <f t="shared" si="4"/>
        <v>30.408547008547011</v>
      </c>
      <c r="Q36" s="53" t="s">
        <v>385</v>
      </c>
      <c r="R36" s="53" t="s">
        <v>362</v>
      </c>
      <c r="S36" s="66" t="s">
        <v>136</v>
      </c>
      <c r="T36" s="66" t="s">
        <v>136</v>
      </c>
      <c r="U36" s="49" t="s">
        <v>203</v>
      </c>
    </row>
    <row r="37" spans="1:21" ht="318.95" customHeight="1" x14ac:dyDescent="0.2">
      <c r="A37" s="17">
        <v>35</v>
      </c>
      <c r="B37" s="50" t="s">
        <v>52</v>
      </c>
      <c r="C37" s="50" t="s">
        <v>138</v>
      </c>
      <c r="D37" s="50" t="s">
        <v>21</v>
      </c>
      <c r="E37" s="6" t="s">
        <v>180</v>
      </c>
      <c r="F37" s="4" t="s">
        <v>295</v>
      </c>
      <c r="G37" s="26" t="s">
        <v>282</v>
      </c>
      <c r="H37" s="26" t="s">
        <v>153</v>
      </c>
      <c r="I37" s="26" t="s">
        <v>94</v>
      </c>
      <c r="J37" s="26" t="s">
        <v>181</v>
      </c>
      <c r="K37" s="15">
        <v>12571.73</v>
      </c>
      <c r="L37" s="37">
        <v>3483</v>
      </c>
      <c r="M37" s="34">
        <v>5097.0200000000004</v>
      </c>
      <c r="N37" s="22">
        <v>550</v>
      </c>
      <c r="O37" s="46">
        <f t="shared" si="1"/>
        <v>6.332727272727273</v>
      </c>
      <c r="P37" s="15">
        <f t="shared" si="4"/>
        <v>22.857690909090909</v>
      </c>
      <c r="Q37" s="53" t="s">
        <v>305</v>
      </c>
      <c r="R37" s="53" t="s">
        <v>363</v>
      </c>
      <c r="S37" s="66" t="s">
        <v>202</v>
      </c>
      <c r="T37" s="66" t="s">
        <v>136</v>
      </c>
      <c r="U37" s="49" t="s">
        <v>203</v>
      </c>
    </row>
    <row r="38" spans="1:21" ht="215.1" customHeight="1" x14ac:dyDescent="0.2">
      <c r="A38" s="17">
        <v>37</v>
      </c>
      <c r="B38" s="62" t="s">
        <v>54</v>
      </c>
      <c r="C38" s="50" t="s">
        <v>329</v>
      </c>
      <c r="D38" s="62" t="s">
        <v>16</v>
      </c>
      <c r="E38" s="6" t="s">
        <v>392</v>
      </c>
      <c r="F38" s="4" t="s">
        <v>393</v>
      </c>
      <c r="G38" s="26" t="s">
        <v>283</v>
      </c>
      <c r="H38" s="26" t="s">
        <v>242</v>
      </c>
      <c r="I38" s="26" t="s">
        <v>139</v>
      </c>
      <c r="J38" s="26" t="s">
        <v>374</v>
      </c>
      <c r="K38" s="15">
        <v>21439.15</v>
      </c>
      <c r="L38" s="37">
        <v>18989</v>
      </c>
      <c r="M38" s="15">
        <v>14544.1</v>
      </c>
      <c r="N38" s="22">
        <v>975</v>
      </c>
      <c r="O38" s="46">
        <f t="shared" si="1"/>
        <v>19.475897435897437</v>
      </c>
      <c r="P38" s="15">
        <f t="shared" si="4"/>
        <v>21.988871794871795</v>
      </c>
      <c r="Q38" s="53" t="s">
        <v>386</v>
      </c>
      <c r="R38" s="53" t="s">
        <v>364</v>
      </c>
      <c r="S38" s="45" t="s">
        <v>202</v>
      </c>
      <c r="T38" s="45" t="s">
        <v>136</v>
      </c>
      <c r="U38" s="31" t="s">
        <v>203</v>
      </c>
    </row>
    <row r="39" spans="1:21" ht="351.6" customHeight="1" x14ac:dyDescent="0.2">
      <c r="A39" s="17">
        <v>38</v>
      </c>
      <c r="B39" s="62" t="s">
        <v>53</v>
      </c>
      <c r="C39" s="50" t="s">
        <v>144</v>
      </c>
      <c r="D39" s="62" t="s">
        <v>21</v>
      </c>
      <c r="E39" s="6" t="s">
        <v>182</v>
      </c>
      <c r="F39" s="63" t="s">
        <v>72</v>
      </c>
      <c r="G39" s="26" t="s">
        <v>284</v>
      </c>
      <c r="H39" s="6" t="s">
        <v>243</v>
      </c>
      <c r="I39" s="6" t="s">
        <v>245</v>
      </c>
      <c r="J39" s="6" t="s">
        <v>183</v>
      </c>
      <c r="K39" s="15">
        <f>36310.18*1.046</f>
        <v>37980.448280000004</v>
      </c>
      <c r="L39" s="37">
        <v>25782</v>
      </c>
      <c r="M39" s="15">
        <v>24956.880000000001</v>
      </c>
      <c r="N39" s="22">
        <v>1230</v>
      </c>
      <c r="O39" s="46">
        <f t="shared" si="1"/>
        <v>20.960975609756098</v>
      </c>
      <c r="P39" s="15">
        <f t="shared" si="4"/>
        <v>30.87841323577236</v>
      </c>
      <c r="Q39" s="28" t="s">
        <v>306</v>
      </c>
      <c r="R39" s="64" t="s">
        <v>365</v>
      </c>
      <c r="S39" s="45" t="s">
        <v>136</v>
      </c>
      <c r="T39" s="45" t="s">
        <v>136</v>
      </c>
      <c r="U39" s="31" t="s">
        <v>203</v>
      </c>
    </row>
    <row r="40" spans="1:21" ht="294.95" customHeight="1" x14ac:dyDescent="0.2">
      <c r="A40" s="17">
        <v>39</v>
      </c>
      <c r="B40" s="62" t="s">
        <v>49</v>
      </c>
      <c r="C40" s="50" t="s">
        <v>141</v>
      </c>
      <c r="D40" s="50" t="s">
        <v>142</v>
      </c>
      <c r="E40" s="6" t="s">
        <v>184</v>
      </c>
      <c r="F40" s="4" t="s">
        <v>143</v>
      </c>
      <c r="G40" s="26" t="s">
        <v>285</v>
      </c>
      <c r="H40" s="26" t="s">
        <v>244</v>
      </c>
      <c r="I40" s="26" t="s">
        <v>246</v>
      </c>
      <c r="J40" s="26" t="s">
        <v>171</v>
      </c>
      <c r="K40" s="15">
        <f>10634.23*1.046</f>
        <v>11123.40458</v>
      </c>
      <c r="L40" s="37">
        <v>5304</v>
      </c>
      <c r="M40" s="15">
        <v>4962.53</v>
      </c>
      <c r="N40" s="22">
        <v>243</v>
      </c>
      <c r="O40" s="46">
        <f t="shared" si="1"/>
        <v>21.827160493827162</v>
      </c>
      <c r="P40" s="15">
        <f t="shared" si="4"/>
        <v>45.775327489711934</v>
      </c>
      <c r="Q40" s="53" t="s">
        <v>307</v>
      </c>
      <c r="R40" s="53" t="s">
        <v>366</v>
      </c>
      <c r="S40" s="45" t="s">
        <v>136</v>
      </c>
      <c r="T40" s="45" t="s">
        <v>136</v>
      </c>
      <c r="U40" s="31" t="s">
        <v>203</v>
      </c>
    </row>
    <row r="41" spans="1:21" s="79" customFormat="1" ht="328.5" customHeight="1" x14ac:dyDescent="0.2">
      <c r="A41" s="17">
        <v>40</v>
      </c>
      <c r="B41" s="50" t="s">
        <v>316</v>
      </c>
      <c r="C41" s="50" t="s">
        <v>319</v>
      </c>
      <c r="D41" s="50" t="s">
        <v>320</v>
      </c>
      <c r="E41" s="6" t="s">
        <v>322</v>
      </c>
      <c r="F41" s="4">
        <v>8311</v>
      </c>
      <c r="G41" s="6" t="s">
        <v>324</v>
      </c>
      <c r="H41" s="48" t="s">
        <v>325</v>
      </c>
      <c r="I41" s="6" t="s">
        <v>323</v>
      </c>
      <c r="J41" s="77" t="s">
        <v>326</v>
      </c>
      <c r="K41" s="36">
        <v>412630.5633333333</v>
      </c>
      <c r="L41" s="38">
        <f>1623149-70607</f>
        <v>1552542</v>
      </c>
      <c r="M41" s="35">
        <v>1047019.03</v>
      </c>
      <c r="N41" s="68">
        <v>17600</v>
      </c>
      <c r="O41" s="47">
        <f>L41/N41</f>
        <v>88.212613636363642</v>
      </c>
      <c r="P41" s="78">
        <f>K41/N41</f>
        <v>23.444918371212118</v>
      </c>
      <c r="Q41" s="28" t="s">
        <v>327</v>
      </c>
      <c r="R41" s="28" t="s">
        <v>367</v>
      </c>
      <c r="S41" s="45" t="s">
        <v>136</v>
      </c>
      <c r="T41" s="45" t="s">
        <v>136</v>
      </c>
      <c r="U41" s="31" t="s">
        <v>328</v>
      </c>
    </row>
    <row r="42" spans="1:21" s="5" customFormat="1" ht="10.5" customHeight="1" x14ac:dyDescent="0.2">
      <c r="A42" s="18"/>
      <c r="B42" s="18"/>
      <c r="C42" s="18"/>
      <c r="D42" s="18"/>
      <c r="G42" s="27"/>
      <c r="H42" s="27"/>
      <c r="I42" s="27"/>
      <c r="J42" s="27"/>
      <c r="K42" s="11"/>
      <c r="L42" s="8"/>
      <c r="M42" s="8"/>
      <c r="N42" s="23"/>
      <c r="O42" s="41"/>
      <c r="P42"/>
      <c r="Q42"/>
      <c r="R42"/>
      <c r="S42"/>
      <c r="T42"/>
      <c r="U42" s="10"/>
    </row>
    <row r="43" spans="1:21" s="5" customFormat="1" ht="10.5" customHeight="1" x14ac:dyDescent="0.2">
      <c r="A43" s="18"/>
      <c r="B43" s="18"/>
      <c r="C43" s="18"/>
      <c r="D43" s="18"/>
      <c r="G43" s="27"/>
      <c r="H43" s="27"/>
      <c r="I43" s="27"/>
      <c r="J43" s="27"/>
      <c r="K43" s="11"/>
      <c r="L43" s="8"/>
      <c r="M43" s="8"/>
      <c r="N43" s="23"/>
      <c r="O43" s="41"/>
      <c r="P43"/>
      <c r="Q43"/>
      <c r="R43"/>
      <c r="S43"/>
      <c r="T43"/>
      <c r="U43" s="10"/>
    </row>
    <row r="44" spans="1:21" s="5" customFormat="1" ht="10.5" customHeight="1" x14ac:dyDescent="0.2">
      <c r="A44" s="18"/>
      <c r="B44" s="18"/>
      <c r="C44" s="18"/>
      <c r="D44" s="18"/>
      <c r="G44" s="27"/>
      <c r="H44" s="27"/>
      <c r="I44" s="27"/>
      <c r="J44" s="27"/>
      <c r="K44" s="11"/>
      <c r="L44" s="8"/>
      <c r="M44" s="8"/>
      <c r="N44" s="23"/>
      <c r="O44" s="41"/>
      <c r="P44"/>
      <c r="Q44"/>
      <c r="R44"/>
      <c r="S44"/>
      <c r="T44"/>
      <c r="U44" s="10"/>
    </row>
    <row r="45" spans="1:21" s="5" customFormat="1" ht="10.5" customHeight="1" x14ac:dyDescent="0.2">
      <c r="A45" s="18"/>
      <c r="B45" s="18"/>
      <c r="C45" s="18"/>
      <c r="D45" s="18"/>
      <c r="G45" s="27"/>
      <c r="H45" s="27"/>
      <c r="I45" s="27"/>
      <c r="J45" s="27"/>
      <c r="K45" s="11"/>
      <c r="L45" s="8"/>
      <c r="M45" s="8"/>
      <c r="N45" s="23"/>
      <c r="O45" s="41"/>
      <c r="P45"/>
      <c r="Q45"/>
      <c r="R45"/>
      <c r="S45"/>
      <c r="T45"/>
      <c r="U45" s="10"/>
    </row>
    <row r="46" spans="1:21" s="5" customFormat="1" ht="10.5" customHeight="1" x14ac:dyDescent="0.2">
      <c r="A46" s="18"/>
      <c r="B46" s="18"/>
      <c r="C46" s="18"/>
      <c r="D46" s="18"/>
      <c r="G46" s="27"/>
      <c r="H46" s="27"/>
      <c r="I46" s="27"/>
      <c r="J46" s="27"/>
      <c r="K46" s="11"/>
      <c r="L46" s="8"/>
      <c r="M46" s="8"/>
      <c r="N46" s="23"/>
      <c r="O46" s="41"/>
      <c r="P46"/>
      <c r="Q46"/>
      <c r="R46"/>
      <c r="S46"/>
      <c r="T46"/>
      <c r="U46" s="10"/>
    </row>
    <row r="47" spans="1:21" s="5" customFormat="1" ht="10.5" customHeight="1" x14ac:dyDescent="0.2">
      <c r="A47" s="18"/>
      <c r="B47" s="18"/>
      <c r="C47" s="18"/>
      <c r="D47" s="18"/>
      <c r="G47" s="27"/>
      <c r="H47" s="27"/>
      <c r="I47" s="27"/>
      <c r="J47" s="27"/>
      <c r="K47" s="11"/>
      <c r="L47" s="8"/>
      <c r="M47" s="8"/>
      <c r="N47" s="23"/>
      <c r="O47" s="41"/>
      <c r="P47"/>
      <c r="Q47"/>
      <c r="R47"/>
      <c r="S47"/>
      <c r="T47"/>
      <c r="U47" s="10"/>
    </row>
    <row r="48" spans="1:21" s="5" customFormat="1" ht="10.5" customHeight="1" x14ac:dyDescent="0.2">
      <c r="A48" s="18"/>
      <c r="B48" s="18"/>
      <c r="C48" s="18"/>
      <c r="D48" s="18"/>
      <c r="G48" s="27"/>
      <c r="H48" s="27"/>
      <c r="I48" s="27"/>
      <c r="J48" s="27"/>
      <c r="K48" s="11"/>
      <c r="L48" s="8"/>
      <c r="M48" s="8"/>
      <c r="N48" s="23"/>
      <c r="O48" s="41"/>
      <c r="P48"/>
      <c r="Q48"/>
      <c r="R48"/>
      <c r="S48"/>
      <c r="T48"/>
      <c r="U48" s="10"/>
    </row>
    <row r="49" spans="1:21" s="5" customFormat="1" ht="10.5" customHeight="1" x14ac:dyDescent="0.2">
      <c r="A49" s="18"/>
      <c r="B49" s="18"/>
      <c r="C49" s="18"/>
      <c r="D49" s="18"/>
      <c r="G49" s="27"/>
      <c r="H49" s="27"/>
      <c r="I49" s="27"/>
      <c r="J49" s="27"/>
      <c r="K49" s="11"/>
      <c r="L49" s="8"/>
      <c r="M49" s="8"/>
      <c r="N49" s="23"/>
      <c r="O49" s="41"/>
      <c r="P49"/>
      <c r="Q49"/>
      <c r="R49"/>
      <c r="S49"/>
      <c r="T49"/>
      <c r="U49" s="42"/>
    </row>
    <row r="50" spans="1:21" s="5" customFormat="1" ht="10.5" customHeight="1" x14ac:dyDescent="0.2">
      <c r="A50" s="18"/>
      <c r="B50" s="18"/>
      <c r="C50" s="18"/>
      <c r="D50" s="18"/>
      <c r="G50" s="27"/>
      <c r="H50" s="27"/>
      <c r="I50" s="27"/>
      <c r="J50" s="27"/>
      <c r="K50" s="11"/>
      <c r="L50" s="8"/>
      <c r="M50" s="8"/>
      <c r="N50" s="23"/>
      <c r="O50" s="41"/>
      <c r="P50"/>
      <c r="Q50"/>
      <c r="R50"/>
      <c r="S50"/>
      <c r="T50"/>
      <c r="U50" s="42"/>
    </row>
    <row r="51" spans="1:21" s="5" customFormat="1" ht="10.5" customHeight="1" x14ac:dyDescent="0.2">
      <c r="A51" s="18"/>
      <c r="B51" s="18"/>
      <c r="C51" s="18"/>
      <c r="D51" s="18"/>
      <c r="G51" s="27"/>
      <c r="H51" s="27"/>
      <c r="I51" s="27"/>
      <c r="J51" s="27"/>
      <c r="K51" s="11"/>
      <c r="L51" s="8"/>
      <c r="M51" s="8"/>
      <c r="N51" s="23"/>
      <c r="O51" s="41"/>
      <c r="P51"/>
      <c r="Q51"/>
      <c r="R51"/>
      <c r="S51"/>
      <c r="T51"/>
      <c r="U51" s="42"/>
    </row>
    <row r="52" spans="1:21" s="5" customFormat="1" ht="10.5" customHeight="1" x14ac:dyDescent="0.2">
      <c r="A52" s="18"/>
      <c r="B52" s="18"/>
      <c r="C52" s="18"/>
      <c r="D52" s="18"/>
      <c r="G52" s="27"/>
      <c r="H52" s="27"/>
      <c r="I52" s="27"/>
      <c r="J52" s="27"/>
      <c r="K52" s="11"/>
      <c r="L52" s="8"/>
      <c r="M52" s="8"/>
      <c r="N52" s="23"/>
      <c r="O52" s="41"/>
      <c r="P52"/>
      <c r="Q52"/>
      <c r="R52"/>
      <c r="S52"/>
      <c r="T52"/>
      <c r="U52" s="42"/>
    </row>
    <row r="53" spans="1:21" s="5" customFormat="1" ht="10.5" customHeight="1" x14ac:dyDescent="0.2">
      <c r="A53" s="18"/>
      <c r="B53" s="18"/>
      <c r="C53" s="18"/>
      <c r="D53" s="18"/>
      <c r="G53" s="27"/>
      <c r="H53" s="27"/>
      <c r="I53" s="27"/>
      <c r="J53" s="27"/>
      <c r="K53" s="11"/>
      <c r="L53" s="8"/>
      <c r="M53" s="8"/>
      <c r="N53" s="23"/>
      <c r="O53" s="41"/>
      <c r="P53"/>
      <c r="Q53"/>
      <c r="R53"/>
      <c r="S53"/>
      <c r="T53"/>
      <c r="U53" s="42"/>
    </row>
    <row r="54" spans="1:21" s="5" customFormat="1" ht="10.5" customHeight="1" x14ac:dyDescent="0.2">
      <c r="A54" s="18"/>
      <c r="B54" s="18"/>
      <c r="C54" s="18"/>
      <c r="D54" s="18"/>
      <c r="G54" s="27"/>
      <c r="H54" s="27"/>
      <c r="I54" s="27"/>
      <c r="J54" s="27"/>
      <c r="K54" s="11"/>
      <c r="L54" s="8"/>
      <c r="M54" s="8"/>
      <c r="N54" s="23"/>
      <c r="O54" s="41"/>
      <c r="P54"/>
      <c r="Q54"/>
      <c r="R54"/>
      <c r="S54"/>
      <c r="T54"/>
      <c r="U54" s="42"/>
    </row>
    <row r="55" spans="1:21" s="5" customFormat="1" ht="10.5" customHeight="1" x14ac:dyDescent="0.2">
      <c r="A55" s="18"/>
      <c r="B55" s="18"/>
      <c r="C55" s="18"/>
      <c r="D55" s="18"/>
      <c r="G55" s="27"/>
      <c r="H55" s="27"/>
      <c r="I55" s="27"/>
      <c r="J55" s="27"/>
      <c r="K55" s="11"/>
      <c r="L55" s="8"/>
      <c r="M55" s="8"/>
      <c r="N55" s="23"/>
      <c r="O55" s="41"/>
      <c r="P55"/>
      <c r="Q55"/>
      <c r="R55"/>
      <c r="S55"/>
      <c r="T55"/>
      <c r="U55" s="42"/>
    </row>
    <row r="56" spans="1:21" s="5" customFormat="1" ht="10.5" customHeight="1" x14ac:dyDescent="0.2">
      <c r="A56" s="18"/>
      <c r="B56" s="18"/>
      <c r="C56" s="18"/>
      <c r="D56" s="18"/>
      <c r="G56" s="27"/>
      <c r="H56" s="27"/>
      <c r="I56" s="27"/>
      <c r="J56" s="27"/>
      <c r="K56" s="11"/>
      <c r="L56" s="8"/>
      <c r="M56" s="8"/>
      <c r="N56" s="23"/>
      <c r="O56" s="41"/>
      <c r="P56"/>
      <c r="Q56"/>
      <c r="R56"/>
      <c r="S56"/>
      <c r="T56"/>
      <c r="U56" s="42"/>
    </row>
    <row r="57" spans="1:21" s="5" customFormat="1" ht="10.5" customHeight="1" x14ac:dyDescent="0.2">
      <c r="A57" s="18"/>
      <c r="B57" s="18"/>
      <c r="C57" s="18"/>
      <c r="D57" s="18"/>
      <c r="G57" s="27"/>
      <c r="H57" s="27"/>
      <c r="I57" s="27"/>
      <c r="J57" s="27"/>
      <c r="K57" s="11"/>
      <c r="L57" s="8"/>
      <c r="M57" s="8"/>
      <c r="N57" s="23"/>
      <c r="O57" s="41"/>
      <c r="P57"/>
      <c r="Q57"/>
      <c r="R57"/>
      <c r="S57"/>
      <c r="T57"/>
      <c r="U57" s="42"/>
    </row>
    <row r="58" spans="1:21" ht="15" x14ac:dyDescent="0.2">
      <c r="A58" s="19"/>
      <c r="B58" s="19"/>
      <c r="C58" s="19"/>
      <c r="D58" s="19"/>
      <c r="E58" s="2"/>
      <c r="F58" s="2"/>
      <c r="K58" s="12"/>
      <c r="L58" s="9"/>
      <c r="M58" s="9"/>
      <c r="N58" s="24"/>
      <c r="O58" s="43"/>
      <c r="U58" s="42"/>
    </row>
    <row r="59" spans="1:21" ht="15" x14ac:dyDescent="0.2">
      <c r="A59" s="19"/>
      <c r="B59" s="19"/>
      <c r="C59" s="19"/>
      <c r="D59" s="19"/>
      <c r="E59" s="2"/>
      <c r="F59" s="2"/>
      <c r="K59" s="12"/>
      <c r="L59" s="9"/>
      <c r="M59" s="9"/>
      <c r="N59" s="24"/>
      <c r="O59" s="43"/>
      <c r="U59" s="42"/>
    </row>
    <row r="60" spans="1:21" ht="15" x14ac:dyDescent="0.2">
      <c r="A60" s="19"/>
      <c r="B60" s="19"/>
      <c r="C60" s="19"/>
      <c r="D60" s="19"/>
      <c r="E60" s="2"/>
      <c r="F60" s="2"/>
      <c r="K60" s="12"/>
      <c r="L60" s="9"/>
      <c r="M60" s="9"/>
      <c r="N60" s="24"/>
      <c r="O60" s="43"/>
      <c r="U60" s="42"/>
    </row>
    <row r="61" spans="1:21" ht="15" x14ac:dyDescent="0.2">
      <c r="A61" s="19"/>
      <c r="B61" s="19"/>
      <c r="C61" s="19"/>
      <c r="D61" s="19"/>
      <c r="E61" s="2"/>
      <c r="F61" s="2"/>
      <c r="K61" s="12"/>
      <c r="L61" s="9"/>
      <c r="M61" s="9"/>
      <c r="N61" s="24"/>
      <c r="O61" s="43"/>
      <c r="U61" s="42"/>
    </row>
    <row r="62" spans="1:21" ht="15" x14ac:dyDescent="0.2">
      <c r="A62" s="19"/>
      <c r="B62" s="19"/>
      <c r="C62" s="19"/>
      <c r="D62" s="19"/>
      <c r="E62" s="2"/>
      <c r="F62" s="2"/>
      <c r="K62" s="12"/>
      <c r="L62" s="9"/>
      <c r="M62" s="9"/>
      <c r="N62" s="24"/>
      <c r="O62" s="43"/>
      <c r="U62" s="42"/>
    </row>
    <row r="63" spans="1:21" ht="15" x14ac:dyDescent="0.2">
      <c r="A63" s="19"/>
      <c r="B63" s="19"/>
      <c r="C63" s="19"/>
      <c r="D63" s="19"/>
      <c r="E63" s="2"/>
      <c r="F63" s="2"/>
      <c r="K63" s="12"/>
      <c r="L63" s="9"/>
      <c r="M63" s="9"/>
      <c r="N63" s="24"/>
      <c r="O63" s="43"/>
      <c r="U63" s="42"/>
    </row>
    <row r="64" spans="1:21" ht="15" x14ac:dyDescent="0.2">
      <c r="A64" s="19"/>
      <c r="B64" s="19"/>
      <c r="C64" s="19"/>
      <c r="D64" s="19"/>
      <c r="E64" s="2"/>
      <c r="F64" s="2"/>
      <c r="K64" s="12"/>
      <c r="L64" s="9"/>
      <c r="M64" s="9"/>
      <c r="N64" s="24"/>
      <c r="O64" s="43"/>
      <c r="U64" s="42"/>
    </row>
    <row r="65" spans="1:21" ht="15" x14ac:dyDescent="0.2">
      <c r="A65" s="19"/>
      <c r="B65" s="19"/>
      <c r="C65" s="19"/>
      <c r="D65" s="19"/>
      <c r="E65" s="2"/>
      <c r="F65" s="2"/>
      <c r="K65" s="12"/>
      <c r="L65" s="9"/>
      <c r="M65" s="9"/>
      <c r="N65" s="24"/>
      <c r="O65" s="43"/>
      <c r="U65" s="42"/>
    </row>
    <row r="66" spans="1:21" ht="15" x14ac:dyDescent="0.2">
      <c r="A66" s="19"/>
      <c r="B66" s="19"/>
      <c r="C66" s="19"/>
      <c r="D66" s="19"/>
      <c r="E66" s="2"/>
      <c r="F66" s="2"/>
      <c r="K66" s="12"/>
      <c r="L66" s="9"/>
      <c r="M66" s="9"/>
      <c r="N66" s="24"/>
      <c r="O66" s="43"/>
      <c r="U66" s="42"/>
    </row>
    <row r="67" spans="1:21" ht="15" x14ac:dyDescent="0.2">
      <c r="A67" s="19"/>
      <c r="B67" s="19"/>
      <c r="C67" s="19"/>
      <c r="D67" s="19"/>
      <c r="E67" s="2"/>
      <c r="F67" s="2"/>
      <c r="K67" s="12"/>
      <c r="L67" s="9"/>
      <c r="M67" s="9"/>
      <c r="N67" s="24"/>
      <c r="O67" s="43"/>
      <c r="U67" s="42"/>
    </row>
    <row r="68" spans="1:21" ht="15" x14ac:dyDescent="0.2">
      <c r="A68" s="19"/>
      <c r="B68" s="19"/>
      <c r="C68" s="19"/>
      <c r="D68" s="19"/>
      <c r="E68" s="2"/>
      <c r="F68" s="2"/>
      <c r="K68" s="12"/>
      <c r="L68" s="9"/>
      <c r="M68" s="9"/>
      <c r="N68" s="24"/>
      <c r="O68" s="43"/>
      <c r="U68" s="42"/>
    </row>
    <row r="69" spans="1:21" ht="15" x14ac:dyDescent="0.2">
      <c r="A69" s="19"/>
      <c r="B69" s="19"/>
      <c r="C69" s="19"/>
      <c r="D69" s="19"/>
      <c r="E69" s="2"/>
      <c r="F69" s="2"/>
      <c r="K69" s="12"/>
      <c r="L69" s="9"/>
      <c r="M69" s="9"/>
      <c r="N69" s="24"/>
      <c r="O69" s="43"/>
      <c r="U69" s="42"/>
    </row>
    <row r="70" spans="1:21" ht="15" x14ac:dyDescent="0.2">
      <c r="A70" s="19"/>
      <c r="B70" s="19"/>
      <c r="C70" s="19"/>
      <c r="D70" s="19"/>
      <c r="E70" s="2"/>
      <c r="F70" s="2"/>
      <c r="K70" s="12"/>
      <c r="L70" s="9"/>
      <c r="M70" s="9"/>
      <c r="N70" s="24"/>
      <c r="O70" s="43"/>
      <c r="U70" s="42"/>
    </row>
    <row r="71" spans="1:21" ht="15" x14ac:dyDescent="0.2">
      <c r="A71" s="19"/>
      <c r="B71" s="19"/>
      <c r="C71" s="19"/>
      <c r="D71" s="19"/>
      <c r="E71" s="2"/>
      <c r="F71" s="2"/>
      <c r="K71" s="12"/>
      <c r="L71" s="9"/>
      <c r="M71" s="9"/>
      <c r="N71" s="24"/>
      <c r="O71" s="43"/>
      <c r="U71" s="42"/>
    </row>
    <row r="72" spans="1:21" ht="15" x14ac:dyDescent="0.2">
      <c r="A72" s="19"/>
      <c r="B72" s="19"/>
      <c r="C72" s="19"/>
      <c r="D72" s="19"/>
      <c r="E72" s="2"/>
      <c r="F72" s="2"/>
      <c r="K72" s="12"/>
      <c r="L72" s="9"/>
      <c r="M72" s="9"/>
      <c r="N72" s="24"/>
      <c r="O72" s="43"/>
      <c r="U72" s="42"/>
    </row>
    <row r="73" spans="1:21" ht="15" x14ac:dyDescent="0.2">
      <c r="A73" s="19"/>
      <c r="B73" s="19"/>
      <c r="C73" s="19"/>
      <c r="D73" s="19"/>
      <c r="E73" s="2"/>
      <c r="F73" s="2"/>
      <c r="K73" s="12"/>
      <c r="L73" s="9"/>
      <c r="M73" s="9"/>
      <c r="N73" s="24"/>
      <c r="O73" s="43"/>
      <c r="U73" s="42"/>
    </row>
    <row r="74" spans="1:21" ht="15" x14ac:dyDescent="0.2">
      <c r="A74" s="19"/>
      <c r="B74" s="19"/>
      <c r="C74" s="19"/>
      <c r="D74" s="19"/>
      <c r="E74" s="2"/>
      <c r="F74" s="2"/>
      <c r="K74" s="12"/>
      <c r="L74" s="9"/>
      <c r="M74" s="9"/>
      <c r="N74" s="24"/>
      <c r="O74" s="43"/>
      <c r="U74" s="42"/>
    </row>
    <row r="75" spans="1:21" ht="15" x14ac:dyDescent="0.2">
      <c r="A75" s="19"/>
      <c r="B75" s="19"/>
      <c r="C75" s="19"/>
      <c r="D75" s="19"/>
      <c r="E75" s="2"/>
      <c r="F75" s="2"/>
      <c r="K75" s="12"/>
      <c r="L75" s="9"/>
      <c r="M75" s="9"/>
      <c r="N75" s="24"/>
      <c r="O75" s="43"/>
      <c r="U75" s="42"/>
    </row>
    <row r="76" spans="1:21" ht="15" x14ac:dyDescent="0.2">
      <c r="A76" s="19"/>
      <c r="B76" s="19"/>
      <c r="C76" s="19"/>
      <c r="D76" s="19"/>
      <c r="E76" s="2"/>
      <c r="F76" s="2"/>
      <c r="K76" s="12"/>
      <c r="L76" s="9"/>
      <c r="M76" s="9"/>
      <c r="N76" s="24"/>
      <c r="O76" s="43"/>
      <c r="U76" s="42"/>
    </row>
    <row r="77" spans="1:21" ht="15" x14ac:dyDescent="0.2">
      <c r="A77" s="19"/>
      <c r="B77" s="19"/>
      <c r="C77" s="19"/>
      <c r="D77" s="19"/>
      <c r="E77" s="2"/>
      <c r="F77" s="2"/>
      <c r="K77" s="12"/>
      <c r="L77" s="9"/>
      <c r="M77" s="9"/>
      <c r="N77" s="24"/>
      <c r="O77" s="43"/>
      <c r="U77" s="42"/>
    </row>
    <row r="78" spans="1:21" ht="15" x14ac:dyDescent="0.2">
      <c r="A78" s="19"/>
      <c r="B78" s="19"/>
      <c r="C78" s="19"/>
      <c r="D78" s="19"/>
      <c r="E78" s="2"/>
      <c r="F78" s="2"/>
      <c r="K78" s="12"/>
      <c r="L78" s="9"/>
      <c r="M78" s="9"/>
      <c r="N78" s="24"/>
      <c r="O78" s="43"/>
      <c r="U78" s="42"/>
    </row>
    <row r="79" spans="1:21" ht="15" x14ac:dyDescent="0.2">
      <c r="A79" s="19"/>
      <c r="B79" s="19"/>
      <c r="C79" s="19"/>
      <c r="D79" s="19"/>
      <c r="E79" s="2"/>
      <c r="F79" s="2"/>
      <c r="K79" s="12"/>
      <c r="L79" s="9"/>
      <c r="M79" s="9"/>
      <c r="N79" s="24"/>
      <c r="O79" s="43"/>
      <c r="U79" s="42"/>
    </row>
    <row r="80" spans="1:21" ht="15" x14ac:dyDescent="0.2">
      <c r="A80" s="19"/>
      <c r="B80" s="19"/>
      <c r="C80" s="19"/>
      <c r="D80" s="19"/>
      <c r="E80" s="2"/>
      <c r="F80" s="2"/>
      <c r="K80" s="12"/>
      <c r="L80" s="9"/>
      <c r="M80" s="9"/>
      <c r="N80" s="24"/>
      <c r="O80" s="43"/>
      <c r="U80" s="42"/>
    </row>
    <row r="81" spans="1:21" ht="15" x14ac:dyDescent="0.2">
      <c r="A81" s="19"/>
      <c r="B81" s="19"/>
      <c r="C81" s="19"/>
      <c r="D81" s="19"/>
      <c r="E81" s="2"/>
      <c r="F81" s="2"/>
      <c r="K81" s="12"/>
      <c r="L81" s="9"/>
      <c r="M81" s="9"/>
      <c r="N81" s="24"/>
      <c r="O81" s="43"/>
      <c r="U81" s="42"/>
    </row>
    <row r="82" spans="1:21" ht="15" x14ac:dyDescent="0.2">
      <c r="A82" s="19"/>
      <c r="B82" s="19"/>
      <c r="C82" s="19"/>
      <c r="D82" s="19"/>
      <c r="E82" s="2"/>
      <c r="F82" s="2"/>
      <c r="K82" s="12"/>
      <c r="L82" s="9"/>
      <c r="M82" s="9"/>
      <c r="N82" s="24"/>
      <c r="O82" s="43"/>
      <c r="U82" s="42"/>
    </row>
    <row r="83" spans="1:21" ht="15" x14ac:dyDescent="0.2">
      <c r="A83" s="19"/>
      <c r="B83" s="19"/>
      <c r="C83" s="19"/>
      <c r="D83" s="19"/>
      <c r="E83" s="2"/>
      <c r="F83" s="2"/>
      <c r="K83" s="12"/>
      <c r="L83" s="9"/>
      <c r="M83" s="9"/>
      <c r="N83" s="24"/>
      <c r="O83" s="43"/>
      <c r="U83" s="42"/>
    </row>
    <row r="84" spans="1:21" ht="15" x14ac:dyDescent="0.2">
      <c r="A84" s="19"/>
      <c r="B84" s="19"/>
      <c r="C84" s="19"/>
      <c r="D84" s="19"/>
      <c r="E84" s="2"/>
      <c r="F84" s="2"/>
      <c r="K84" s="12"/>
      <c r="L84" s="9"/>
      <c r="M84" s="9"/>
      <c r="N84" s="24"/>
      <c r="O84" s="43"/>
      <c r="U84" s="42"/>
    </row>
    <row r="85" spans="1:21" ht="15" x14ac:dyDescent="0.2">
      <c r="A85" s="19"/>
      <c r="B85" s="19"/>
      <c r="C85" s="19"/>
      <c r="D85" s="19"/>
      <c r="E85" s="2"/>
      <c r="F85" s="2"/>
      <c r="K85" s="12"/>
      <c r="L85" s="9"/>
      <c r="M85" s="9"/>
      <c r="N85" s="24"/>
      <c r="O85" s="43"/>
      <c r="U85" s="42"/>
    </row>
    <row r="86" spans="1:21" ht="15" x14ac:dyDescent="0.2">
      <c r="A86" s="19"/>
      <c r="B86" s="19"/>
      <c r="C86" s="19"/>
      <c r="D86" s="19"/>
      <c r="E86" s="2"/>
      <c r="F86" s="2"/>
      <c r="K86" s="12"/>
      <c r="L86" s="9"/>
      <c r="M86" s="9"/>
      <c r="N86" s="24"/>
      <c r="O86" s="43"/>
      <c r="U86" s="42"/>
    </row>
    <row r="87" spans="1:21" ht="15" x14ac:dyDescent="0.2">
      <c r="A87" s="19"/>
      <c r="B87" s="19"/>
      <c r="C87" s="19"/>
      <c r="D87" s="19"/>
      <c r="E87" s="2"/>
      <c r="F87" s="2"/>
      <c r="K87" s="12"/>
      <c r="L87" s="9"/>
      <c r="M87" s="9"/>
      <c r="N87" s="24"/>
      <c r="O87" s="43"/>
      <c r="U87" s="42"/>
    </row>
    <row r="88" spans="1:21" ht="15" x14ac:dyDescent="0.2">
      <c r="A88" s="19"/>
      <c r="B88" s="19"/>
      <c r="C88" s="19"/>
      <c r="D88" s="19"/>
      <c r="E88" s="2"/>
      <c r="F88" s="2"/>
      <c r="K88" s="12"/>
      <c r="L88" s="9"/>
      <c r="M88" s="9"/>
      <c r="N88" s="24"/>
      <c r="O88" s="43"/>
    </row>
    <row r="89" spans="1:21" ht="15" x14ac:dyDescent="0.2">
      <c r="A89" s="19"/>
      <c r="B89" s="19"/>
      <c r="C89" s="19"/>
      <c r="D89" s="19"/>
      <c r="E89" s="2"/>
      <c r="F89" s="2"/>
      <c r="K89" s="12"/>
      <c r="L89" s="9"/>
      <c r="M89" s="9"/>
      <c r="N89" s="24"/>
      <c r="O89" s="43"/>
    </row>
    <row r="90" spans="1:21" ht="15" x14ac:dyDescent="0.2">
      <c r="A90" s="19"/>
      <c r="B90" s="19"/>
      <c r="C90" s="19"/>
      <c r="D90" s="19"/>
      <c r="E90" s="2"/>
      <c r="F90" s="2"/>
      <c r="K90" s="12"/>
      <c r="L90" s="9"/>
      <c r="M90" s="9"/>
      <c r="N90" s="24"/>
      <c r="O90" s="43"/>
    </row>
    <row r="91" spans="1:21" ht="15" x14ac:dyDescent="0.2">
      <c r="A91" s="19"/>
      <c r="B91" s="19"/>
      <c r="C91" s="19"/>
      <c r="D91" s="19"/>
      <c r="E91" s="2"/>
      <c r="F91" s="2"/>
      <c r="K91" s="12"/>
      <c r="L91" s="9"/>
      <c r="M91" s="9"/>
      <c r="N91" s="24"/>
      <c r="O91" s="43"/>
    </row>
    <row r="92" spans="1:21" ht="15" x14ac:dyDescent="0.2">
      <c r="A92" s="19"/>
      <c r="B92" s="19"/>
      <c r="C92" s="19"/>
      <c r="D92" s="19"/>
      <c r="E92" s="2"/>
      <c r="F92" s="2"/>
      <c r="K92" s="12"/>
      <c r="L92" s="9"/>
      <c r="M92" s="9"/>
      <c r="N92" s="24"/>
      <c r="O92" s="43"/>
    </row>
    <row r="93" spans="1:21" ht="15" x14ac:dyDescent="0.2">
      <c r="A93" s="19"/>
      <c r="B93" s="19"/>
      <c r="C93" s="19"/>
      <c r="D93" s="19"/>
      <c r="E93" s="2"/>
      <c r="F93" s="2"/>
      <c r="K93" s="12"/>
      <c r="L93" s="9"/>
      <c r="M93" s="9"/>
      <c r="N93" s="24"/>
      <c r="O93" s="43"/>
    </row>
    <row r="94" spans="1:21" ht="15" x14ac:dyDescent="0.2">
      <c r="A94" s="19"/>
      <c r="B94" s="19"/>
      <c r="C94" s="19"/>
      <c r="D94" s="19"/>
      <c r="E94" s="2"/>
      <c r="F94" s="2"/>
      <c r="K94" s="12"/>
      <c r="L94" s="9"/>
      <c r="M94" s="9"/>
      <c r="N94" s="24"/>
      <c r="O94" s="43"/>
    </row>
    <row r="95" spans="1:21" ht="15" x14ac:dyDescent="0.2">
      <c r="A95" s="19"/>
      <c r="B95" s="19"/>
      <c r="C95" s="19"/>
      <c r="D95" s="19"/>
      <c r="E95" s="2"/>
      <c r="F95" s="2"/>
      <c r="K95" s="12"/>
      <c r="L95" s="9"/>
      <c r="M95" s="9"/>
      <c r="N95" s="24"/>
      <c r="O95" s="43"/>
    </row>
    <row r="96" spans="1:21" ht="15" x14ac:dyDescent="0.2">
      <c r="A96" s="19"/>
      <c r="B96" s="19"/>
      <c r="C96" s="19"/>
      <c r="D96" s="19"/>
      <c r="E96" s="2"/>
      <c r="F96" s="2"/>
      <c r="K96" s="12"/>
      <c r="L96" s="9"/>
      <c r="M96" s="9"/>
      <c r="N96" s="24"/>
      <c r="O96" s="43"/>
    </row>
  </sheetData>
  <sheetProtection algorithmName="SHA-512" hashValue="rV3usOqwLTrYfi/24jsII61fJYJEczq4sfxQQ9/D+ZsF4bIsYJtEx1DqujS70gSBA2LdAlgKvshkm+rAMVnYjw==" saltValue="3oXvCsxV5JnJMZdwhb6pAw==" spinCount="100000" sheet="1" formatCells="0" formatColumns="0" formatRows="0" insertColumns="0" insertRows="0" insertHyperlinks="0" deleteColumns="0" deleteRows="0" sort="0" autoFilter="0" pivotTables="0"/>
  <autoFilter ref="S2:T41" xr:uid="{00000000-0009-0000-0000-000000000000}"/>
  <phoneticPr fontId="2" type="noConversion"/>
  <hyperlinks>
    <hyperlink ref="U5" r:id="rId1" xr:uid="{00000000-0004-0000-0000-000000000000}"/>
    <hyperlink ref="U4" r:id="rId2" xr:uid="{00000000-0004-0000-0000-000003000000}"/>
    <hyperlink ref="U7" r:id="rId3" xr:uid="{00000000-0004-0000-0000-000005000000}"/>
    <hyperlink ref="U6" r:id="rId4" xr:uid="{00000000-0004-0000-0000-000007000000}"/>
    <hyperlink ref="U8" r:id="rId5" xr:uid="{00000000-0004-0000-0000-000009000000}"/>
    <hyperlink ref="U9" r:id="rId6" xr:uid="{00000000-0004-0000-0000-00000A000000}"/>
    <hyperlink ref="U10" r:id="rId7" xr:uid="{00000000-0004-0000-0000-00000B000000}"/>
    <hyperlink ref="U11" r:id="rId8" xr:uid="{00000000-0004-0000-0000-00000D000000}"/>
    <hyperlink ref="U13" r:id="rId9" xr:uid="{00000000-0004-0000-0000-00000E000000}"/>
    <hyperlink ref="U14" r:id="rId10" xr:uid="{00000000-0004-0000-0000-000010000000}"/>
    <hyperlink ref="U15" r:id="rId11" xr:uid="{00000000-0004-0000-0000-000011000000}"/>
    <hyperlink ref="U16" r:id="rId12" xr:uid="{00000000-0004-0000-0000-000014000000}"/>
    <hyperlink ref="U17" r:id="rId13" xr:uid="{00000000-0004-0000-0000-000015000000}"/>
    <hyperlink ref="U3" r:id="rId14" xr:uid="{00000000-0004-0000-0000-000016000000}"/>
    <hyperlink ref="U18" r:id="rId15" xr:uid="{00000000-0004-0000-0000-000017000000}"/>
    <hyperlink ref="U19" r:id="rId16" xr:uid="{00000000-0004-0000-0000-000018000000}"/>
    <hyperlink ref="U20" r:id="rId17" xr:uid="{00000000-0004-0000-0000-00001A000000}"/>
    <hyperlink ref="U21" r:id="rId18" xr:uid="{00000000-0004-0000-0000-00001B000000}"/>
    <hyperlink ref="U22" r:id="rId19" xr:uid="{00000000-0004-0000-0000-00001C000000}"/>
    <hyperlink ref="U24" r:id="rId20" xr:uid="{00000000-0004-0000-0000-00001D000000}"/>
    <hyperlink ref="U25" r:id="rId21" xr:uid="{00000000-0004-0000-0000-00001F000000}"/>
    <hyperlink ref="U28" r:id="rId22" xr:uid="{00000000-0004-0000-0000-000022000000}"/>
    <hyperlink ref="U29" r:id="rId23" xr:uid="{00000000-0004-0000-0000-000023000000}"/>
    <hyperlink ref="U27" r:id="rId24" xr:uid="{00000000-0004-0000-0000-000024000000}"/>
    <hyperlink ref="U30" r:id="rId25" xr:uid="{00000000-0004-0000-0000-000025000000}"/>
    <hyperlink ref="U31" r:id="rId26" xr:uid="{00000000-0004-0000-0000-000026000000}"/>
    <hyperlink ref="U32" r:id="rId27" xr:uid="{00000000-0004-0000-0000-000027000000}"/>
    <hyperlink ref="U34" r:id="rId28" xr:uid="{00000000-0004-0000-0000-000028000000}"/>
    <hyperlink ref="U33" r:id="rId29" xr:uid="{00000000-0004-0000-0000-000029000000}"/>
    <hyperlink ref="U35" r:id="rId30" xr:uid="{00000000-0004-0000-0000-00002B000000}"/>
    <hyperlink ref="U36" r:id="rId31" xr:uid="{00000000-0004-0000-0000-00002C000000}"/>
    <hyperlink ref="U37" r:id="rId32" xr:uid="{00000000-0004-0000-0000-00002D000000}"/>
    <hyperlink ref="U38" r:id="rId33" xr:uid="{00000000-0004-0000-0000-000031000000}"/>
    <hyperlink ref="U39" r:id="rId34" xr:uid="{00000000-0004-0000-0000-000032000000}"/>
    <hyperlink ref="U40" r:id="rId35" xr:uid="{00000000-0004-0000-0000-000033000000}"/>
    <hyperlink ref="U23" r:id="rId36" xr:uid="{00000000-0004-0000-0000-000035000000}"/>
    <hyperlink ref="U12" r:id="rId37" xr:uid="{00000000-0004-0000-0000-000038000000}"/>
    <hyperlink ref="U41" r:id="rId38" xr:uid="{00000000-0004-0000-0000-00003A000000}"/>
    <hyperlink ref="U26" r:id="rId39" xr:uid="{00000000-0004-0000-0000-000020000000}"/>
  </hyperlinks>
  <pageMargins left="0.25" right="0.25" top="0.75" bottom="0.75" header="0.3" footer="0.3"/>
  <pageSetup paperSize="9" scale="28" fitToHeight="0" orientation="landscape" r:id="rId40"/>
  <headerFooter alignWithMargins="0"/>
  <legacyDrawing r:id="rId4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GUM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wkolkowski</dc:creator>
  <cp:lastModifiedBy>Wierzbicki Grzegorz</cp:lastModifiedBy>
  <cp:lastPrinted>2022-02-11T13:45:10Z</cp:lastPrinted>
  <dcterms:created xsi:type="dcterms:W3CDTF">2013-09-18T08:39:52Z</dcterms:created>
  <dcterms:modified xsi:type="dcterms:W3CDTF">2022-02-15T09:45:29Z</dcterms:modified>
</cp:coreProperties>
</file>